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ento_zošit" defaultThemeVersion="166925"/>
  <mc:AlternateContent xmlns:mc="http://schemas.openxmlformats.org/markup-compatibility/2006">
    <mc:Choice Requires="x15">
      <x15ac:absPath xmlns:x15ac="http://schemas.microsoft.com/office/spreadsheetml/2010/11/ac" url="G:\Môj disk\Sablona\Projektovy zamer APVV-KEGA-VEGA\"/>
    </mc:Choice>
  </mc:AlternateContent>
  <xr:revisionPtr revIDLastSave="0" documentId="13_ncr:1_{382B29F9-C886-4DFF-B805-432F8B458CC0}" xr6:coauthVersionLast="47" xr6:coauthVersionMax="47" xr10:uidLastSave="{00000000-0000-0000-0000-000000000000}"/>
  <bookViews>
    <workbookView xWindow="-120" yWindow="-120" windowWidth="29040" windowHeight="15720" xr2:uid="{4584D7FB-6551-4A71-93B7-948CFAA40E46}"/>
  </bookViews>
  <sheets>
    <sheet name="Projektový zám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7" i="1" l="1"/>
  <c r="L46" i="1"/>
  <c r="L45" i="1"/>
  <c r="L44" i="1"/>
  <c r="L43" i="1"/>
  <c r="AI11" i="1"/>
  <c r="N61" i="1" s="1"/>
  <c r="N63" i="1" s="1"/>
  <c r="D49" i="1" a="1"/>
  <c r="D49" i="1" s="1"/>
  <c r="D48" i="1" a="1"/>
  <c r="D48" i="1" s="1"/>
  <c r="D47" i="1" a="1"/>
  <c r="D47" i="1" s="1"/>
  <c r="D46" i="1" a="1"/>
  <c r="D46" i="1" s="1"/>
  <c r="D45" i="1" a="1"/>
  <c r="D45" i="1" s="1"/>
  <c r="D44" i="1" a="1"/>
  <c r="D44" i="1" s="1"/>
  <c r="D43" i="1" a="1"/>
  <c r="D43" i="1" s="1"/>
  <c r="D42" i="1" a="1"/>
  <c r="D42" i="1" s="1"/>
  <c r="D41" i="1" a="1"/>
  <c r="D41" i="1" s="1"/>
  <c r="L42" i="1"/>
  <c r="R35" i="1"/>
  <c r="I109" i="1" a="1"/>
  <c r="I109" i="1" s="1"/>
  <c r="N62" i="1" l="1"/>
  <c r="N78" i="1"/>
  <c r="N70" i="1"/>
  <c r="N77" i="1"/>
  <c r="N69" i="1"/>
  <c r="N76" i="1"/>
  <c r="N68" i="1"/>
  <c r="N73" i="1"/>
  <c r="N75" i="1"/>
  <c r="N67" i="1"/>
  <c r="N74" i="1"/>
  <c r="N66" i="1"/>
  <c r="N81" i="1"/>
  <c r="N65" i="1"/>
  <c r="N80" i="1"/>
  <c r="N72" i="1"/>
  <c r="N64" i="1"/>
  <c r="N79" i="1"/>
  <c r="N71" i="1"/>
  <c r="V61" i="1"/>
  <c r="L41" i="1"/>
  <c r="L49" i="1"/>
  <c r="V62" i="1" l="1"/>
  <c r="V63" i="1"/>
  <c r="V71" i="1"/>
  <c r="V79" i="1"/>
  <c r="V64" i="1"/>
  <c r="V72" i="1"/>
  <c r="V80" i="1"/>
  <c r="V65" i="1"/>
  <c r="V73" i="1"/>
  <c r="V81" i="1"/>
  <c r="V66" i="1"/>
  <c r="V74" i="1"/>
  <c r="V67" i="1"/>
  <c r="V75" i="1"/>
  <c r="V68" i="1"/>
  <c r="V76" i="1"/>
  <c r="V69" i="1"/>
  <c r="V77" i="1"/>
  <c r="V70" i="1"/>
  <c r="V78" i="1"/>
  <c r="L48" i="1"/>
  <c r="I26" i="1" l="1"/>
  <c r="AA42" i="1"/>
  <c r="R42" i="1" s="1"/>
  <c r="L50" i="1" l="1"/>
  <c r="N5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<sst xmlns="http://schemas.openxmlformats.org/spreadsheetml/2006/main" count="101" uniqueCount="92">
  <si>
    <t>APVV bilaterálna</t>
  </si>
  <si>
    <t>APVV bilaterálna RD</t>
  </si>
  <si>
    <t>APVV MVP</t>
  </si>
  <si>
    <t>KEGA</t>
  </si>
  <si>
    <t>VEGA</t>
  </si>
  <si>
    <t>Projektový zámer FCHPT STU</t>
  </si>
  <si>
    <t>Akronym:</t>
  </si>
  <si>
    <t>Doba riešenia:</t>
  </si>
  <si>
    <t>Od:</t>
  </si>
  <si>
    <t>Do:</t>
  </si>
  <si>
    <t>Názov projektu:</t>
  </si>
  <si>
    <t>Rola FCHPT:</t>
  </si>
  <si>
    <t>Rola:</t>
  </si>
  <si>
    <t>Partner</t>
  </si>
  <si>
    <t>Kontrolný súčet</t>
  </si>
  <si>
    <t>Zoznam riešiteľov:</t>
  </si>
  <si>
    <t>Meno a priezvisko</t>
  </si>
  <si>
    <t>Zaradenie:</t>
  </si>
  <si>
    <t>Pracovné zaradenie</t>
  </si>
  <si>
    <t>Poznámka:</t>
  </si>
  <si>
    <t>Zoznam riešiteľov na FCHPT</t>
  </si>
  <si>
    <t>Krátky popis projektu</t>
  </si>
  <si>
    <t>Oddelenia/ústavy riešiteľov FCHPT:</t>
  </si>
  <si>
    <t>Žiadateľ</t>
  </si>
  <si>
    <t>Ak je FCHPT partner, uveďte žiadateľa:</t>
  </si>
  <si>
    <t>Pracovníci zamestnaní len na projekte:</t>
  </si>
  <si>
    <t>Rozpočet projektu - Bežné náklady</t>
  </si>
  <si>
    <t>Partner(i):</t>
  </si>
  <si>
    <t>Meno a priezvisko:</t>
  </si>
  <si>
    <t>Dátum:</t>
  </si>
  <si>
    <t>Podpis:</t>
  </si>
  <si>
    <t>Vyjadrenie prodekana pre vedu a výskum FCHPT STU</t>
  </si>
  <si>
    <t>S projektovým zámerom som bol/a oboznámený/á. Súhlasím s jeho realizáciou.</t>
  </si>
  <si>
    <t>S projektovým zámerom som bol/a oboznámený/á. Súhlasím s jeho realizáciou a garantujem zabezpečenie podpory v rámci ekonomického, personálneho a projektového oddelenia FCHPT STU.</t>
  </si>
  <si>
    <t>Oddelenie/ústav zodpovedného riešiteľa:</t>
  </si>
  <si>
    <t>Vyjadrenie riaditeľa ústavu žiadateľa</t>
  </si>
  <si>
    <t>Oddelenia:</t>
  </si>
  <si>
    <t>ÚACH</t>
  </si>
  <si>
    <t>ÚBM</t>
  </si>
  <si>
    <t>ÚBT</t>
  </si>
  <si>
    <t>ÚCHEI-OChBI</t>
  </si>
  <si>
    <t>ÚCHEI-OEI</t>
  </si>
  <si>
    <t>ÚIAM-OIaRP</t>
  </si>
  <si>
    <t>ÚIAM-OM</t>
  </si>
  <si>
    <t>ÚPV-OPT</t>
  </si>
  <si>
    <t>ÚPV-OVHKP</t>
  </si>
  <si>
    <t>ÚPSP-ODCP</t>
  </si>
  <si>
    <t>ÚPSP-OPKV</t>
  </si>
  <si>
    <t>ÚPSP-OPAF</t>
  </si>
  <si>
    <t>ÚPSP-OSP</t>
  </si>
  <si>
    <t>CL</t>
  </si>
  <si>
    <t>OJ</t>
  </si>
  <si>
    <t>OTVŠ</t>
  </si>
  <si>
    <t>ÚOCHKP-OOCh</t>
  </si>
  <si>
    <t>Doktorand</t>
  </si>
  <si>
    <t>Odborný asistent</t>
  </si>
  <si>
    <t>Profesor</t>
  </si>
  <si>
    <t>Postdoktorand</t>
  </si>
  <si>
    <t>Výskumný pracovník</t>
  </si>
  <si>
    <t>Docent</t>
  </si>
  <si>
    <t>Vedecký pracovník</t>
  </si>
  <si>
    <t>30% z CN</t>
  </si>
  <si>
    <r>
      <t xml:space="preserve">Vyjadrenie riaditeľov ústavov členov matice - </t>
    </r>
    <r>
      <rPr>
        <b/>
        <sz val="10"/>
        <color theme="1"/>
        <rFont val="Calibri"/>
        <family val="2"/>
        <charset val="238"/>
        <scheme val="minor"/>
      </rPr>
      <t>ak relevantné</t>
    </r>
  </si>
  <si>
    <t>Celkový rozpočet za FCHPT:</t>
  </si>
  <si>
    <t>prof. Ing. Milan Polakovič, CSc.</t>
  </si>
  <si>
    <t>Mladý vedecký pracovník do 35 rokov</t>
  </si>
  <si>
    <t>Vedecko-výskumný pracovník do 35 rokov</t>
  </si>
  <si>
    <t>Typ výskumu:</t>
  </si>
  <si>
    <t>Typ grantu:</t>
  </si>
  <si>
    <t>Aplikovaný</t>
  </si>
  <si>
    <t>Pedagogický</t>
  </si>
  <si>
    <t>Základný</t>
  </si>
  <si>
    <t>Iný</t>
  </si>
  <si>
    <t>Celkový rozpočet projektu:</t>
  </si>
  <si>
    <t>Vedecko-výskumný pracovník</t>
  </si>
  <si>
    <t>Technický pracovník</t>
  </si>
  <si>
    <t>ÚACHTM-OACh</t>
  </si>
  <si>
    <t>ÚACHTM-OAT</t>
  </si>
  <si>
    <t>ÚACHTM-OAM</t>
  </si>
  <si>
    <t>ÚFCHCHF-OFCh</t>
  </si>
  <si>
    <t>ÚFCHCHF-OChF</t>
  </si>
  <si>
    <t>ÚOCHKP-OOTKaR</t>
  </si>
  <si>
    <t>Zodpovedný riešiteľ za FCHPT:</t>
  </si>
  <si>
    <t>FTE (Full-Time Equivalent) - Celkový počet hodín na projektoch sa vydelí počtom hodín, ktoré predstavujú plný úväzok.</t>
  </si>
  <si>
    <t>aktuálny rok</t>
  </si>
  <si>
    <t>budúci rok</t>
  </si>
  <si>
    <t>FTE aktívne projekty</t>
  </si>
  <si>
    <t>APVV VV</t>
  </si>
  <si>
    <t xml:space="preserve">Dátum: </t>
  </si>
  <si>
    <t>FTE - podávaný projekt</t>
  </si>
  <si>
    <t>FTE - aktívne projekty</t>
  </si>
  <si>
    <t>Typ grantu (APVV, VEGA):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</si>
</sst>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rgb="FFFFC000"/>
      </bottom>
      <diagonal/>
    </border>
    <border>
      <left/>
      <right style="medium">
        <color rgb="FFFFC000"/>
      </right>
      <top/>
      <bottom/>
      <diagonal/>
    </border>
    <border>
      <left/>
      <right style="medium">
        <color rgb="FFFFC000"/>
      </right>
      <top/>
      <bottom style="medium">
        <color rgb="FFFFC000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0" xfId="0" applyBorder="1" applyProtection="1">
      <protection hidden="1"/>
    </xf>
    <xf numFmtId="0" fontId="2" fillId="0" borderId="0" xfId="0" applyFont="1" applyBorder="1" applyAlignment="1" applyProtection="1">
      <alignment wrapText="1"/>
      <protection hidden="1"/>
    </xf>
    <xf numFmtId="0" fontId="0" fillId="0" borderId="0" xfId="0" applyFont="1" applyBorder="1" applyProtection="1">
      <protection hidden="1"/>
    </xf>
    <xf numFmtId="0" fontId="0" fillId="0" borderId="0" xfId="0" applyFill="1" applyBorder="1" applyProtection="1">
      <protection hidden="1"/>
    </xf>
    <xf numFmtId="0" fontId="4" fillId="0" borderId="0" xfId="0" applyFont="1" applyBorder="1" applyProtection="1">
      <protection hidden="1"/>
    </xf>
    <xf numFmtId="0" fontId="1" fillId="0" borderId="0" xfId="0" applyFont="1" applyBorder="1" applyProtection="1">
      <protection hidden="1"/>
    </xf>
    <xf numFmtId="0" fontId="0" fillId="0" borderId="0" xfId="0" applyBorder="1" applyProtection="1"/>
    <xf numFmtId="0" fontId="0" fillId="0" borderId="0" xfId="0" applyFill="1" applyBorder="1" applyProtection="1"/>
    <xf numFmtId="0" fontId="0" fillId="0" borderId="0" xfId="0" applyBorder="1" applyAlignment="1" applyProtection="1">
      <alignment horizontal="left"/>
      <protection hidden="1"/>
    </xf>
    <xf numFmtId="0" fontId="1" fillId="0" borderId="0" xfId="0" applyFont="1" applyBorder="1" applyAlignment="1" applyProtection="1">
      <alignment horizontal="left"/>
      <protection hidden="1"/>
    </xf>
    <xf numFmtId="0" fontId="0" fillId="0" borderId="0" xfId="0" applyFont="1" applyBorder="1" applyAlignment="1" applyProtection="1">
      <alignment horizontal="left"/>
      <protection hidden="1"/>
    </xf>
    <xf numFmtId="164" fontId="1" fillId="2" borderId="0" xfId="0" applyNumberFormat="1" applyFont="1" applyFill="1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left"/>
      <protection hidden="1"/>
    </xf>
    <xf numFmtId="164" fontId="5" fillId="2" borderId="0" xfId="0" applyNumberFormat="1" applyFont="1" applyFill="1" applyBorder="1" applyAlignment="1" applyProtection="1">
      <alignment horizontal="right" vertical="center"/>
      <protection hidden="1"/>
    </xf>
    <xf numFmtId="0" fontId="0" fillId="2" borderId="0" xfId="0" applyFill="1" applyBorder="1" applyProtection="1"/>
    <xf numFmtId="0" fontId="0" fillId="2" borderId="0" xfId="0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3" borderId="13" xfId="0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5" fillId="0" borderId="0" xfId="0" applyFont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wrapText="1"/>
    </xf>
    <xf numFmtId="4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0" fillId="0" borderId="0" xfId="0" applyFont="1" applyAlignment="1"/>
    <xf numFmtId="0" fontId="0" fillId="2" borderId="0" xfId="0" applyFont="1" applyFill="1" applyBorder="1" applyProtection="1">
      <protection hidden="1"/>
    </xf>
    <xf numFmtId="0" fontId="0" fillId="0" borderId="9" xfId="0" applyBorder="1" applyProtection="1">
      <protection hidden="1"/>
    </xf>
    <xf numFmtId="0" fontId="1" fillId="0" borderId="0" xfId="0" applyFont="1" applyBorder="1" applyProtection="1"/>
    <xf numFmtId="0" fontId="0" fillId="3" borderId="15" xfId="0" applyFill="1" applyBorder="1" applyProtection="1">
      <protection hidden="1"/>
    </xf>
    <xf numFmtId="0" fontId="0" fillId="3" borderId="13" xfId="0" applyFill="1" applyBorder="1" applyAlignment="1" applyProtection="1">
      <alignment horizontal="left"/>
      <protection hidden="1"/>
    </xf>
    <xf numFmtId="0" fontId="1" fillId="3" borderId="13" xfId="0" applyFont="1" applyFill="1" applyBorder="1" applyAlignment="1" applyProtection="1">
      <alignment horizontal="left"/>
      <protection hidden="1"/>
    </xf>
    <xf numFmtId="0" fontId="5" fillId="3" borderId="13" xfId="0" applyFont="1" applyFill="1" applyBorder="1" applyAlignment="1" applyProtection="1">
      <alignment horizontal="left"/>
      <protection hidden="1"/>
    </xf>
    <xf numFmtId="164" fontId="1" fillId="3" borderId="13" xfId="0" applyNumberFormat="1" applyFont="1" applyFill="1" applyBorder="1" applyAlignment="1" applyProtection="1">
      <alignment horizontal="left"/>
      <protection hidden="1"/>
    </xf>
    <xf numFmtId="164" fontId="0" fillId="0" borderId="0" xfId="0" applyNumberFormat="1" applyBorder="1" applyProtection="1">
      <protection hidden="1"/>
    </xf>
    <xf numFmtId="164" fontId="0" fillId="0" borderId="0" xfId="0" applyNumberFormat="1" applyBorder="1" applyProtection="1"/>
    <xf numFmtId="4" fontId="6" fillId="0" borderId="0" xfId="0" applyNumberFormat="1" applyFont="1" applyAlignment="1">
      <alignment horizontal="left"/>
    </xf>
    <xf numFmtId="0" fontId="0" fillId="0" borderId="0" xfId="0" applyFont="1" applyBorder="1" applyAlignment="1" applyProtection="1"/>
    <xf numFmtId="0" fontId="0" fillId="2" borderId="0" xfId="0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 wrapText="1"/>
      <protection hidden="1"/>
    </xf>
    <xf numFmtId="0" fontId="7" fillId="0" borderId="3" xfId="0" applyFont="1" applyBorder="1" applyAlignment="1" applyProtection="1">
      <alignment vertical="center" wrapText="1"/>
    </xf>
    <xf numFmtId="0" fontId="7" fillId="0" borderId="4" xfId="0" applyFont="1" applyBorder="1" applyAlignment="1" applyProtection="1">
      <alignment vertical="center" wrapText="1"/>
    </xf>
    <xf numFmtId="0" fontId="7" fillId="0" borderId="5" xfId="0" applyFont="1" applyBorder="1" applyAlignment="1" applyProtection="1">
      <alignment vertical="center" wrapText="1"/>
    </xf>
    <xf numFmtId="0" fontId="7" fillId="0" borderId="7" xfId="0" applyFont="1" applyBorder="1" applyAlignment="1" applyProtection="1">
      <alignment vertical="center" wrapText="1"/>
    </xf>
    <xf numFmtId="0" fontId="0" fillId="3" borderId="0" xfId="0" applyFill="1" applyBorder="1" applyAlignment="1" applyProtection="1">
      <protection hidden="1"/>
    </xf>
    <xf numFmtId="0" fontId="0" fillId="3" borderId="14" xfId="0" applyFill="1" applyBorder="1" applyAlignment="1" applyProtection="1">
      <protection hidden="1"/>
    </xf>
    <xf numFmtId="14" fontId="0" fillId="3" borderId="3" xfId="0" applyNumberFormat="1" applyFill="1" applyBorder="1" applyAlignment="1" applyProtection="1">
      <protection locked="0"/>
    </xf>
    <xf numFmtId="14" fontId="0" fillId="3" borderId="4" xfId="0" applyNumberFormat="1" applyFill="1" applyBorder="1" applyAlignment="1" applyProtection="1">
      <protection locked="0"/>
    </xf>
    <xf numFmtId="164" fontId="0" fillId="2" borderId="0" xfId="0" applyNumberFormat="1" applyFont="1" applyFill="1" applyBorder="1" applyAlignment="1" applyProtection="1">
      <protection hidden="1"/>
    </xf>
    <xf numFmtId="0" fontId="0" fillId="2" borderId="0" xfId="0" applyFill="1" applyBorder="1" applyAlignment="1" applyProtection="1"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0" fillId="3" borderId="3" xfId="0" applyFill="1" applyBorder="1" applyAlignment="1" applyProtection="1">
      <alignment vertical="center" wrapText="1"/>
      <protection locked="0" hidden="1"/>
    </xf>
    <xf numFmtId="0" fontId="0" fillId="3" borderId="4" xfId="0" applyFill="1" applyBorder="1" applyAlignment="1" applyProtection="1">
      <alignment vertical="center" wrapText="1"/>
      <protection locked="0" hidden="1"/>
    </xf>
    <xf numFmtId="0" fontId="0" fillId="3" borderId="2" xfId="0" applyFill="1" applyBorder="1" applyAlignment="1" applyProtection="1">
      <alignment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164" fontId="5" fillId="2" borderId="0" xfId="0" applyNumberFormat="1" applyFont="1" applyFill="1" applyBorder="1" applyAlignment="1" applyProtection="1">
      <alignment horizontal="right"/>
      <protection hidden="1"/>
    </xf>
    <xf numFmtId="0" fontId="7" fillId="0" borderId="0" xfId="0" applyFont="1" applyBorder="1" applyProtection="1">
      <protection hidden="1"/>
    </xf>
    <xf numFmtId="0" fontId="5" fillId="0" borderId="0" xfId="0" applyFont="1" applyBorder="1" applyAlignment="1" applyProtection="1">
      <alignment wrapText="1"/>
      <protection hidden="1"/>
    </xf>
    <xf numFmtId="0" fontId="0" fillId="0" borderId="0" xfId="0" applyBorder="1" applyAlignment="1" applyProtection="1">
      <alignment horizontal="center"/>
      <protection hidden="1"/>
    </xf>
    <xf numFmtId="0" fontId="5" fillId="2" borderId="0" xfId="0" applyFont="1" applyFill="1" applyBorder="1" applyAlignment="1" applyProtection="1">
      <alignment vertical="top" wrapText="1"/>
      <protection hidden="1"/>
    </xf>
    <xf numFmtId="0" fontId="0" fillId="0" borderId="0" xfId="0" applyBorder="1" applyAlignment="1" applyProtection="1">
      <protection hidden="1"/>
    </xf>
    <xf numFmtId="14" fontId="9" fillId="0" borderId="0" xfId="0" applyNumberFormat="1" applyFont="1"/>
    <xf numFmtId="0" fontId="0" fillId="3" borderId="4" xfId="0" applyFill="1" applyBorder="1" applyAlignment="1" applyProtection="1">
      <alignment horizontal="center" vertical="center" wrapText="1"/>
      <protection locked="0" hidden="1"/>
    </xf>
    <xf numFmtId="0" fontId="0" fillId="0" borderId="0" xfId="0" applyBorder="1" applyAlignment="1" applyProtection="1"/>
    <xf numFmtId="14" fontId="0" fillId="3" borderId="1" xfId="0" applyNumberFormat="1" applyFill="1" applyBorder="1" applyAlignment="1" applyProtection="1">
      <protection locked="0" hidden="1"/>
    </xf>
    <xf numFmtId="0" fontId="0" fillId="2" borderId="0" xfId="0" applyFill="1" applyBorder="1" applyAlignment="1" applyProtection="1">
      <alignment vertical="top"/>
      <protection locked="0"/>
    </xf>
    <xf numFmtId="0" fontId="0" fillId="0" borderId="0" xfId="0" applyBorder="1" applyProtection="1">
      <protection locked="0" hidden="1"/>
    </xf>
    <xf numFmtId="0" fontId="2" fillId="0" borderId="0" xfId="0" applyFont="1" applyBorder="1" applyAlignment="1" applyProtection="1">
      <alignment wrapText="1"/>
      <protection locked="0" hidden="1"/>
    </xf>
    <xf numFmtId="0" fontId="0" fillId="2" borderId="0" xfId="0" applyFill="1" applyBorder="1" applyAlignment="1" applyProtection="1">
      <protection locked="0" hidden="1"/>
    </xf>
    <xf numFmtId="0" fontId="0" fillId="2" borderId="11" xfId="0" applyFill="1" applyBorder="1" applyAlignment="1" applyProtection="1">
      <alignment horizontal="right"/>
      <protection hidden="1"/>
    </xf>
    <xf numFmtId="0" fontId="0" fillId="2" borderId="12" xfId="0" applyFill="1" applyBorder="1" applyAlignment="1" applyProtection="1">
      <alignment horizontal="right"/>
      <protection hidden="1"/>
    </xf>
    <xf numFmtId="0" fontId="0" fillId="0" borderId="3" xfId="0" applyBorder="1" applyAlignment="1" applyProtection="1">
      <alignment horizontal="left"/>
      <protection locked="0" hidden="1"/>
    </xf>
    <xf numFmtId="0" fontId="0" fillId="0" borderId="0" xfId="0" applyBorder="1" applyAlignment="1" applyProtection="1">
      <alignment horizontal="left" wrapText="1"/>
    </xf>
    <xf numFmtId="0" fontId="0" fillId="0" borderId="9" xfId="0" applyBorder="1" applyAlignment="1" applyProtection="1">
      <alignment horizontal="left"/>
      <protection locked="0" hidden="1"/>
    </xf>
    <xf numFmtId="0" fontId="0" fillId="3" borderId="2" xfId="0" applyFill="1" applyBorder="1" applyAlignment="1" applyProtection="1">
      <alignment horizontal="left" vertical="center" wrapText="1"/>
      <protection locked="0" hidden="1"/>
    </xf>
    <xf numFmtId="0" fontId="0" fillId="3" borderId="3" xfId="0" applyFill="1" applyBorder="1" applyAlignment="1" applyProtection="1">
      <alignment horizontal="left" vertical="center" wrapText="1"/>
      <protection locked="0" hidden="1"/>
    </xf>
    <xf numFmtId="0" fontId="0" fillId="3" borderId="4" xfId="0" applyFill="1" applyBorder="1" applyAlignment="1" applyProtection="1">
      <alignment horizontal="left" vertical="center" wrapText="1"/>
      <protection locked="0" hidden="1"/>
    </xf>
    <xf numFmtId="0" fontId="7" fillId="3" borderId="6" xfId="0" applyFont="1" applyFill="1" applyBorder="1" applyAlignment="1" applyProtection="1">
      <alignment horizontal="left" vertical="top" wrapText="1"/>
      <protection locked="0" hidden="1"/>
    </xf>
    <xf numFmtId="0" fontId="7" fillId="3" borderId="5" xfId="0" applyFont="1" applyFill="1" applyBorder="1" applyAlignment="1" applyProtection="1">
      <alignment horizontal="left" vertical="top" wrapText="1"/>
      <protection locked="0" hidden="1"/>
    </xf>
    <xf numFmtId="0" fontId="7" fillId="3" borderId="7" xfId="0" applyFont="1" applyFill="1" applyBorder="1" applyAlignment="1" applyProtection="1">
      <alignment horizontal="left" vertical="top" wrapText="1"/>
      <protection locked="0" hidden="1"/>
    </xf>
    <xf numFmtId="0" fontId="7" fillId="3" borderId="11" xfId="0" applyFont="1" applyFill="1" applyBorder="1" applyAlignment="1" applyProtection="1">
      <alignment horizontal="left" vertical="top" wrapText="1"/>
      <protection locked="0" hidden="1"/>
    </xf>
    <xf numFmtId="0" fontId="7" fillId="3" borderId="0" xfId="0" applyFont="1" applyFill="1" applyBorder="1" applyAlignment="1" applyProtection="1">
      <alignment horizontal="left" vertical="top" wrapText="1"/>
      <protection locked="0" hidden="1"/>
    </xf>
    <xf numFmtId="0" fontId="7" fillId="3" borderId="12" xfId="0" applyFont="1" applyFill="1" applyBorder="1" applyAlignment="1" applyProtection="1">
      <alignment horizontal="left" vertical="top" wrapText="1"/>
      <protection locked="0" hidden="1"/>
    </xf>
    <xf numFmtId="0" fontId="7" fillId="3" borderId="8" xfId="0" applyFont="1" applyFill="1" applyBorder="1" applyAlignment="1" applyProtection="1">
      <alignment horizontal="left" vertical="top" wrapText="1"/>
      <protection locked="0" hidden="1"/>
    </xf>
    <xf numFmtId="0" fontId="7" fillId="3" borderId="9" xfId="0" applyFont="1" applyFill="1" applyBorder="1" applyAlignment="1" applyProtection="1">
      <alignment horizontal="left" vertical="top" wrapText="1"/>
      <protection locked="0" hidden="1"/>
    </xf>
    <xf numFmtId="0" fontId="7" fillId="3" borderId="10" xfId="0" applyFont="1" applyFill="1" applyBorder="1" applyAlignment="1" applyProtection="1">
      <alignment horizontal="left" vertical="top" wrapText="1"/>
      <protection locked="0" hidden="1"/>
    </xf>
    <xf numFmtId="0" fontId="0" fillId="3" borderId="6" xfId="0" applyFill="1" applyBorder="1" applyAlignment="1" applyProtection="1">
      <alignment horizontal="left" vertical="top" wrapText="1"/>
      <protection locked="0" hidden="1"/>
    </xf>
    <xf numFmtId="0" fontId="0" fillId="3" borderId="5" xfId="0" applyFill="1" applyBorder="1" applyAlignment="1" applyProtection="1">
      <alignment horizontal="left" vertical="top" wrapText="1"/>
      <protection locked="0" hidden="1"/>
    </xf>
    <xf numFmtId="0" fontId="0" fillId="3" borderId="7" xfId="0" applyFill="1" applyBorder="1" applyAlignment="1" applyProtection="1">
      <alignment horizontal="left" vertical="top" wrapText="1"/>
      <protection locked="0" hidden="1"/>
    </xf>
    <xf numFmtId="0" fontId="0" fillId="3" borderId="11" xfId="0" applyFill="1" applyBorder="1" applyAlignment="1" applyProtection="1">
      <alignment horizontal="left" vertical="top" wrapText="1"/>
      <protection locked="0" hidden="1"/>
    </xf>
    <xf numFmtId="0" fontId="0" fillId="3" borderId="0" xfId="0" applyFill="1" applyBorder="1" applyAlignment="1" applyProtection="1">
      <alignment horizontal="left" vertical="top" wrapText="1"/>
      <protection locked="0" hidden="1"/>
    </xf>
    <xf numFmtId="0" fontId="0" fillId="3" borderId="12" xfId="0" applyFill="1" applyBorder="1" applyAlignment="1" applyProtection="1">
      <alignment horizontal="left" vertical="top" wrapText="1"/>
      <protection locked="0" hidden="1"/>
    </xf>
    <xf numFmtId="0" fontId="0" fillId="3" borderId="8" xfId="0" applyFill="1" applyBorder="1" applyAlignment="1" applyProtection="1">
      <alignment horizontal="left" vertical="top" wrapText="1"/>
      <protection locked="0" hidden="1"/>
    </xf>
    <xf numFmtId="0" fontId="0" fillId="3" borderId="9" xfId="0" applyFill="1" applyBorder="1" applyAlignment="1" applyProtection="1">
      <alignment horizontal="left" vertical="top" wrapText="1"/>
      <protection locked="0" hidden="1"/>
    </xf>
    <xf numFmtId="0" fontId="0" fillId="3" borderId="10" xfId="0" applyFill="1" applyBorder="1" applyAlignment="1" applyProtection="1">
      <alignment horizontal="left" vertical="top" wrapText="1"/>
      <protection locked="0" hidden="1"/>
    </xf>
    <xf numFmtId="0" fontId="0" fillId="3" borderId="2" xfId="0" applyFill="1" applyBorder="1" applyAlignment="1" applyProtection="1">
      <alignment horizontal="center" vertical="center" wrapText="1"/>
      <protection locked="0" hidden="1"/>
    </xf>
    <xf numFmtId="0" fontId="0" fillId="3" borderId="3" xfId="0" applyFill="1" applyBorder="1" applyAlignment="1" applyProtection="1">
      <alignment horizontal="center" vertical="center" wrapText="1"/>
      <protection locked="0" hidden="1"/>
    </xf>
    <xf numFmtId="0" fontId="0" fillId="3" borderId="4" xfId="0" applyFill="1" applyBorder="1" applyAlignment="1" applyProtection="1">
      <alignment horizontal="center" vertical="center" wrapText="1"/>
      <protection locked="0" hidden="1"/>
    </xf>
    <xf numFmtId="0" fontId="5" fillId="2" borderId="0" xfId="0" applyFont="1" applyFill="1" applyBorder="1" applyAlignment="1" applyProtection="1">
      <alignment horizontal="center" vertical="top" wrapText="1"/>
      <protection hidden="1"/>
    </xf>
    <xf numFmtId="164" fontId="0" fillId="3" borderId="11" xfId="0" applyNumberFormat="1" applyFont="1" applyFill="1" applyBorder="1" applyAlignment="1" applyProtection="1">
      <alignment horizontal="left"/>
      <protection locked="0" hidden="1"/>
    </xf>
    <xf numFmtId="164" fontId="0" fillId="3" borderId="0" xfId="0" applyNumberFormat="1" applyFont="1" applyFill="1" applyBorder="1" applyAlignment="1" applyProtection="1">
      <alignment horizontal="left"/>
      <protection locked="0" hidden="1"/>
    </xf>
    <xf numFmtId="164" fontId="0" fillId="3" borderId="12" xfId="0" applyNumberFormat="1" applyFont="1" applyFill="1" applyBorder="1" applyAlignment="1" applyProtection="1">
      <alignment horizontal="left"/>
      <protection locked="0" hidden="1"/>
    </xf>
    <xf numFmtId="0" fontId="0" fillId="0" borderId="6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0" fillId="0" borderId="7" xfId="0" applyFont="1" applyBorder="1" applyAlignment="1" applyProtection="1">
      <alignment horizontal="left" vertical="center" wrapText="1"/>
      <protection hidden="1"/>
    </xf>
    <xf numFmtId="0" fontId="0" fillId="0" borderId="8" xfId="0" applyFont="1" applyBorder="1" applyAlignment="1" applyProtection="1">
      <alignment horizontal="left" vertical="center" wrapText="1"/>
      <protection hidden="1"/>
    </xf>
    <xf numFmtId="0" fontId="0" fillId="0" borderId="9" xfId="0" applyFont="1" applyBorder="1" applyAlignment="1" applyProtection="1">
      <alignment horizontal="left" vertical="center" wrapText="1"/>
      <protection hidden="1"/>
    </xf>
    <xf numFmtId="0" fontId="0" fillId="0" borderId="10" xfId="0" applyFont="1" applyBorder="1" applyAlignment="1" applyProtection="1">
      <alignment horizontal="left" vertical="center" wrapText="1"/>
      <protection hidden="1"/>
    </xf>
    <xf numFmtId="164" fontId="1" fillId="3" borderId="2" xfId="0" applyNumberFormat="1" applyFont="1" applyFill="1" applyBorder="1" applyAlignment="1" applyProtection="1">
      <alignment horizontal="left"/>
      <protection locked="0" hidden="1"/>
    </xf>
    <xf numFmtId="164" fontId="1" fillId="3" borderId="3" xfId="0" applyNumberFormat="1" applyFont="1" applyFill="1" applyBorder="1" applyAlignment="1" applyProtection="1">
      <alignment horizontal="left"/>
      <protection locked="0" hidden="1"/>
    </xf>
    <xf numFmtId="164" fontId="1" fillId="3" borderId="4" xfId="0" applyNumberFormat="1" applyFont="1" applyFill="1" applyBorder="1" applyAlignment="1" applyProtection="1">
      <alignment horizontal="left"/>
      <protection locked="0" hidden="1"/>
    </xf>
    <xf numFmtId="164" fontId="0" fillId="3" borderId="6" xfId="0" applyNumberFormat="1" applyFont="1" applyFill="1" applyBorder="1" applyAlignment="1" applyProtection="1">
      <alignment horizontal="left"/>
      <protection locked="0" hidden="1"/>
    </xf>
    <xf numFmtId="164" fontId="0" fillId="3" borderId="5" xfId="0" applyNumberFormat="1" applyFont="1" applyFill="1" applyBorder="1" applyAlignment="1" applyProtection="1">
      <alignment horizontal="left"/>
      <protection locked="0" hidden="1"/>
    </xf>
    <xf numFmtId="164" fontId="0" fillId="3" borderId="7" xfId="0" applyNumberFormat="1" applyFont="1" applyFill="1" applyBorder="1" applyAlignment="1" applyProtection="1">
      <alignment horizontal="left"/>
      <protection locked="0" hidden="1"/>
    </xf>
    <xf numFmtId="0" fontId="0" fillId="3" borderId="2" xfId="0" applyFill="1" applyBorder="1" applyAlignment="1" applyProtection="1">
      <alignment horizontal="left"/>
      <protection locked="0" hidden="1"/>
    </xf>
    <xf numFmtId="0" fontId="0" fillId="3" borderId="3" xfId="0" applyFill="1" applyBorder="1" applyAlignment="1" applyProtection="1">
      <alignment horizontal="left"/>
      <protection locked="0" hidden="1"/>
    </xf>
    <xf numFmtId="0" fontId="0" fillId="3" borderId="4" xfId="0" applyFill="1" applyBorder="1" applyAlignment="1" applyProtection="1">
      <alignment horizontal="left"/>
      <protection locked="0" hidden="1"/>
    </xf>
    <xf numFmtId="0" fontId="0" fillId="3" borderId="2" xfId="0" applyFill="1" applyBorder="1" applyAlignment="1" applyProtection="1">
      <alignment horizontal="left" wrapText="1"/>
      <protection locked="0" hidden="1"/>
    </xf>
    <xf numFmtId="0" fontId="0" fillId="3" borderId="3" xfId="0" applyFill="1" applyBorder="1" applyAlignment="1" applyProtection="1">
      <alignment horizontal="left" wrapText="1"/>
      <protection locked="0" hidden="1"/>
    </xf>
    <xf numFmtId="0" fontId="0" fillId="3" borderId="4" xfId="0" applyFill="1" applyBorder="1" applyAlignment="1" applyProtection="1">
      <alignment horizontal="left" wrapText="1"/>
      <protection locked="0" hidden="1"/>
    </xf>
    <xf numFmtId="164" fontId="0" fillId="3" borderId="2" xfId="0" applyNumberFormat="1" applyFill="1" applyBorder="1" applyAlignment="1" applyProtection="1">
      <alignment horizontal="left"/>
      <protection locked="0" hidden="1"/>
    </xf>
    <xf numFmtId="164" fontId="0" fillId="3" borderId="3" xfId="0" applyNumberFormat="1" applyFill="1" applyBorder="1" applyAlignment="1" applyProtection="1">
      <alignment horizontal="left"/>
      <protection locked="0" hidden="1"/>
    </xf>
    <xf numFmtId="164" fontId="0" fillId="3" borderId="4" xfId="0" applyNumberFormat="1" applyFill="1" applyBorder="1" applyAlignment="1" applyProtection="1">
      <alignment horizontal="left"/>
      <protection locked="0" hidden="1"/>
    </xf>
    <xf numFmtId="0" fontId="5" fillId="0" borderId="0" xfId="0" applyFont="1" applyBorder="1" applyAlignment="1" applyProtection="1">
      <alignment horizontal="center" wrapText="1"/>
      <protection hidden="1"/>
    </xf>
    <xf numFmtId="164" fontId="0" fillId="3" borderId="8" xfId="0" applyNumberFormat="1" applyFont="1" applyFill="1" applyBorder="1" applyAlignment="1" applyProtection="1">
      <alignment horizontal="left"/>
      <protection locked="0" hidden="1"/>
    </xf>
    <xf numFmtId="164" fontId="0" fillId="3" borderId="9" xfId="0" applyNumberFormat="1" applyFont="1" applyFill="1" applyBorder="1" applyAlignment="1" applyProtection="1">
      <alignment horizontal="left"/>
      <protection locked="0" hidden="1"/>
    </xf>
    <xf numFmtId="164" fontId="0" fillId="3" borderId="10" xfId="0" applyNumberFormat="1" applyFont="1" applyFill="1" applyBorder="1" applyAlignment="1" applyProtection="1">
      <alignment horizontal="left"/>
      <protection locked="0" hidden="1"/>
    </xf>
    <xf numFmtId="164" fontId="0" fillId="3" borderId="2" xfId="0" applyNumberFormat="1" applyFont="1" applyFill="1" applyBorder="1" applyAlignment="1" applyProtection="1">
      <alignment horizontal="left"/>
      <protection hidden="1"/>
    </xf>
    <xf numFmtId="164" fontId="0" fillId="3" borderId="3" xfId="0" applyNumberFormat="1" applyFont="1" applyFill="1" applyBorder="1" applyAlignment="1" applyProtection="1">
      <alignment horizontal="left"/>
      <protection hidden="1"/>
    </xf>
    <xf numFmtId="164" fontId="0" fillId="3" borderId="4" xfId="0" applyNumberFormat="1" applyFont="1" applyFill="1" applyBorder="1" applyAlignment="1" applyProtection="1">
      <alignment horizontal="left"/>
      <protection hidden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top" wrapText="1"/>
      <protection hidden="1"/>
    </xf>
    <xf numFmtId="0" fontId="2" fillId="0" borderId="0" xfId="0" applyFont="1" applyBorder="1" applyAlignment="1" applyProtection="1">
      <alignment horizontal="center" vertical="top" wrapText="1"/>
      <protection hidden="1"/>
    </xf>
    <xf numFmtId="0" fontId="7" fillId="0" borderId="6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0" fillId="3" borderId="8" xfId="0" applyFill="1" applyBorder="1" applyAlignment="1" applyProtection="1">
      <alignment horizontal="center" vertical="center" wrapText="1"/>
      <protection locked="0" hidden="1"/>
    </xf>
    <xf numFmtId="0" fontId="0" fillId="3" borderId="10" xfId="0" applyFill="1" applyBorder="1" applyAlignment="1" applyProtection="1">
      <alignment horizontal="center" vertical="center" wrapText="1"/>
      <protection locked="0" hidden="1"/>
    </xf>
    <xf numFmtId="0" fontId="0" fillId="2" borderId="3" xfId="0" applyFill="1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14" fontId="0" fillId="3" borderId="2" xfId="0" applyNumberFormat="1" applyFill="1" applyBorder="1" applyAlignment="1" applyProtection="1">
      <alignment horizontal="left"/>
      <protection locked="0" hidden="1"/>
    </xf>
    <xf numFmtId="14" fontId="0" fillId="3" borderId="3" xfId="0" applyNumberFormat="1" applyFill="1" applyBorder="1" applyAlignment="1" applyProtection="1">
      <alignment horizontal="left"/>
      <protection locked="0" hidden="1"/>
    </xf>
    <xf numFmtId="14" fontId="0" fillId="3" borderId="4" xfId="0" applyNumberFormat="1" applyFill="1" applyBorder="1" applyAlignment="1" applyProtection="1">
      <alignment horizontal="left"/>
      <protection locked="0" hidden="1"/>
    </xf>
    <xf numFmtId="0" fontId="7" fillId="0" borderId="3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center" vertical="center" wrapText="1"/>
      <protection hidden="1"/>
    </xf>
  </cellXfs>
  <cellStyles count="1">
    <cellStyle name="Normálna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238126</xdr:colOff>
      <xdr:row>0</xdr:row>
      <xdr:rowOff>0</xdr:rowOff>
    </xdr:from>
    <xdr:to>
      <xdr:col>5</xdr:col>
      <xdr:colOff>418599</xdr:colOff>
      <xdr:row>4</xdr:row>
      <xdr:rowOff>39167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E34044ED-9D62-4EAD-B199-5883A1094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6" y="0"/>
          <a:ext cx="1504448" cy="7725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A720A-743B-4E1E-AD23-963CE22C03C9}">
  <sheetPr codeName="Hárok1"/>
  <dimension ref="A1:AI132"/>
  <sheetViews>
    <sheetView showGridLines="0" tabSelected="1" zoomScaleNormal="100" workbookViewId="0">
      <selection activeCell="I5" sqref="I5:W5"/>
    </sheetView>
  </sheetViews>
  <sheetFormatPr defaultColWidth="0" defaultRowHeight="15" zeroHeight="1"/>
  <cols>
    <col min="1" max="1" width="4.28515625" style="7" customWidth="1"/>
    <col min="2" max="2" width="0.28515625" style="7" customWidth="1"/>
    <col min="3" max="3" width="5.7109375" style="7" customWidth="1"/>
    <col min="4" max="4" width="4.85546875" style="7" customWidth="1"/>
    <col min="5" max="5" width="4.7109375" style="7" customWidth="1"/>
    <col min="6" max="6" width="6.85546875" style="7" customWidth="1"/>
    <col min="7" max="7" width="5.7109375" style="7" customWidth="1"/>
    <col min="8" max="8" width="10.85546875" style="7" customWidth="1"/>
    <col min="9" max="9" width="3.7109375" style="7" customWidth="1"/>
    <col min="10" max="10" width="15.7109375" style="7" customWidth="1"/>
    <col min="11" max="11" width="2.7109375" style="7" customWidth="1"/>
    <col min="12" max="12" width="3.7109375" style="7" customWidth="1"/>
    <col min="13" max="13" width="8.28515625" style="7" customWidth="1"/>
    <col min="14" max="14" width="6.7109375" style="7" customWidth="1"/>
    <col min="15" max="17" width="0.85546875" style="7" customWidth="1"/>
    <col min="18" max="18" width="7.28515625" style="7" customWidth="1"/>
    <col min="19" max="20" width="0.85546875" style="7" hidden="1" customWidth="1"/>
    <col min="21" max="21" width="0.5703125" style="7" hidden="1" customWidth="1"/>
    <col min="22" max="23" width="7.85546875" style="7" customWidth="1"/>
    <col min="24" max="24" width="4.28515625" style="7" customWidth="1"/>
    <col min="25" max="29" width="9.140625" style="7" hidden="1"/>
    <col min="30" max="30" width="10.85546875" style="7" hidden="1"/>
    <col min="31" max="33" width="9.140625" style="7" hidden="1"/>
    <col min="34" max="34" width="13.140625" style="7" hidden="1"/>
    <col min="35" max="16384" width="9.140625" style="7" hidden="1"/>
  </cols>
  <sheetData>
    <row r="1" spans="1:35" ht="15.75" customHeight="1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  <c r="P1" s="2"/>
      <c r="Q1" s="2"/>
      <c r="R1" s="2"/>
      <c r="S1" s="1"/>
      <c r="T1" s="1"/>
      <c r="U1" s="1"/>
      <c r="V1" s="1"/>
    </row>
    <row r="2" spans="1:35" ht="18.75" customHeight="1">
      <c r="A2" s="1"/>
      <c r="B2" s="1"/>
      <c r="C2" s="1"/>
      <c r="D2" s="1"/>
      <c r="E2" s="1"/>
      <c r="F2" s="1"/>
      <c r="G2" s="1"/>
      <c r="H2" s="1"/>
      <c r="I2" s="134" t="s">
        <v>5</v>
      </c>
      <c r="J2" s="134"/>
      <c r="K2" s="134"/>
      <c r="L2" s="134"/>
      <c r="M2" s="134"/>
      <c r="N2" s="134"/>
      <c r="O2" s="134"/>
      <c r="P2" s="134"/>
      <c r="Q2" s="134"/>
      <c r="R2" s="134"/>
      <c r="S2" s="1"/>
      <c r="T2" s="1"/>
      <c r="U2" s="1"/>
      <c r="V2" s="1"/>
      <c r="AD2" s="7" t="s">
        <v>68</v>
      </c>
      <c r="AE2" s="7" t="s">
        <v>87</v>
      </c>
      <c r="AH2" s="7" t="s">
        <v>67</v>
      </c>
      <c r="AI2" s="8" t="s">
        <v>71</v>
      </c>
    </row>
    <row r="3" spans="1:35" ht="21" customHeight="1">
      <c r="A3" s="1"/>
      <c r="B3" s="1"/>
      <c r="C3" s="1"/>
      <c r="D3" s="1"/>
      <c r="E3" s="1"/>
      <c r="F3" s="1"/>
      <c r="G3" s="1"/>
      <c r="H3" s="1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"/>
      <c r="T3" s="1"/>
      <c r="U3" s="1"/>
      <c r="V3" s="1"/>
      <c r="AE3" s="7" t="s">
        <v>0</v>
      </c>
      <c r="AI3" s="8" t="s">
        <v>69</v>
      </c>
    </row>
    <row r="4" spans="1:35" ht="2.25" customHeight="1">
      <c r="A4" s="1"/>
      <c r="B4" s="1"/>
      <c r="C4" s="1"/>
      <c r="D4" s="1"/>
      <c r="E4" s="1"/>
      <c r="F4" s="1"/>
      <c r="G4" s="1"/>
      <c r="H4" s="1"/>
      <c r="I4" s="2"/>
      <c r="J4" s="2"/>
      <c r="K4" s="68"/>
      <c r="L4" s="2"/>
      <c r="M4" s="2"/>
      <c r="N4" s="2"/>
      <c r="O4" s="2"/>
      <c r="P4" s="2"/>
      <c r="Q4" s="2"/>
      <c r="R4" s="2"/>
      <c r="S4" s="1"/>
      <c r="T4" s="1"/>
      <c r="U4" s="1"/>
      <c r="V4" s="1"/>
      <c r="AE4" s="7" t="s">
        <v>1</v>
      </c>
      <c r="AI4" s="7" t="s">
        <v>70</v>
      </c>
    </row>
    <row r="5" spans="1:35">
      <c r="A5" s="1"/>
      <c r="B5" s="1"/>
      <c r="C5" s="3" t="s">
        <v>91</v>
      </c>
      <c r="D5" s="1"/>
      <c r="E5" s="1"/>
      <c r="F5" s="1"/>
      <c r="G5" s="1"/>
      <c r="H5" s="1"/>
      <c r="I5" s="115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7"/>
      <c r="AE5" s="7" t="s">
        <v>2</v>
      </c>
      <c r="AI5" s="8" t="s">
        <v>72</v>
      </c>
    </row>
    <row r="6" spans="1:35" ht="2.25" customHeight="1">
      <c r="A6" s="1"/>
      <c r="B6" s="1"/>
      <c r="C6" s="1"/>
      <c r="D6" s="1"/>
      <c r="E6" s="1"/>
      <c r="F6" s="1"/>
      <c r="G6" s="1"/>
      <c r="H6" s="1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AE6" s="8" t="s">
        <v>4</v>
      </c>
    </row>
    <row r="7" spans="1:35" ht="15" customHeight="1">
      <c r="A7" s="1"/>
      <c r="B7" s="1"/>
      <c r="C7" s="1" t="s">
        <v>10</v>
      </c>
      <c r="D7" s="1"/>
      <c r="E7" s="1"/>
      <c r="F7" s="1"/>
      <c r="G7" s="1"/>
      <c r="H7" s="1"/>
      <c r="I7" s="87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9"/>
      <c r="AE7" s="8" t="s">
        <v>3</v>
      </c>
    </row>
    <row r="8" spans="1:35">
      <c r="A8" s="1"/>
      <c r="B8" s="1"/>
      <c r="C8" s="1"/>
      <c r="D8" s="1"/>
      <c r="E8" s="1"/>
      <c r="F8" s="1"/>
      <c r="G8" s="1"/>
      <c r="H8" s="1"/>
      <c r="I8" s="90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2"/>
      <c r="AE8" s="8"/>
    </row>
    <row r="9" spans="1:35">
      <c r="A9" s="1"/>
      <c r="B9" s="1"/>
      <c r="C9" s="1"/>
      <c r="D9" s="1"/>
      <c r="E9" s="1"/>
      <c r="F9" s="1"/>
      <c r="G9" s="1"/>
      <c r="H9" s="1"/>
      <c r="I9" s="93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5"/>
      <c r="AE9" s="8"/>
    </row>
    <row r="10" spans="1:35" ht="2.25" customHeight="1">
      <c r="A10" s="1"/>
      <c r="B10" s="1"/>
      <c r="C10" s="1"/>
      <c r="D10" s="1"/>
      <c r="E10" s="1"/>
      <c r="F10" s="1"/>
      <c r="G10" s="1"/>
      <c r="H10" s="1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</row>
    <row r="11" spans="1:35">
      <c r="A11" s="1"/>
      <c r="B11" s="1"/>
      <c r="C11" s="1" t="s">
        <v>6</v>
      </c>
      <c r="D11" s="1"/>
      <c r="E11" s="1"/>
      <c r="F11" s="1"/>
      <c r="G11" s="1"/>
      <c r="H11" s="1"/>
      <c r="I11" s="115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7"/>
      <c r="AD11" s="7" t="s">
        <v>12</v>
      </c>
      <c r="AE11" s="7" t="s">
        <v>23</v>
      </c>
      <c r="AH11" s="7" t="s">
        <v>88</v>
      </c>
      <c r="AI11" s="62">
        <f ca="1">TODAY()</f>
        <v>46056</v>
      </c>
    </row>
    <row r="12" spans="1:35" ht="2.25" customHeight="1">
      <c r="A12" s="1"/>
      <c r="B12" s="1"/>
      <c r="C12" s="1"/>
      <c r="D12" s="1"/>
      <c r="E12" s="1"/>
      <c r="F12" s="1"/>
      <c r="G12" s="1"/>
      <c r="H12" s="1"/>
      <c r="S12" s="1"/>
      <c r="T12" s="1"/>
      <c r="U12" s="1"/>
      <c r="V12" s="1"/>
      <c r="AE12" s="7" t="s">
        <v>13</v>
      </c>
    </row>
    <row r="13" spans="1:35" ht="15" customHeight="1">
      <c r="A13" s="1"/>
      <c r="B13" s="1"/>
      <c r="C13" s="1" t="s">
        <v>67</v>
      </c>
      <c r="D13" s="1"/>
      <c r="E13" s="1"/>
      <c r="F13" s="1"/>
      <c r="G13" s="1"/>
      <c r="H13" s="1"/>
      <c r="I13" s="115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7"/>
      <c r="X13" s="67"/>
    </row>
    <row r="14" spans="1:35" ht="2.25" customHeight="1">
      <c r="A14" s="1"/>
      <c r="B14" s="1"/>
      <c r="C14" s="1"/>
      <c r="D14" s="1"/>
      <c r="E14" s="1"/>
      <c r="F14" s="1"/>
      <c r="G14" s="1"/>
      <c r="H14" s="1"/>
      <c r="S14" s="1"/>
      <c r="T14" s="1"/>
      <c r="U14" s="1"/>
      <c r="V14" s="1"/>
    </row>
    <row r="15" spans="1:35">
      <c r="A15" s="1"/>
      <c r="B15" s="1"/>
      <c r="C15" s="1" t="s">
        <v>7</v>
      </c>
      <c r="D15" s="1"/>
      <c r="E15" s="1"/>
      <c r="F15" s="1"/>
      <c r="G15" s="1"/>
      <c r="H15" s="1"/>
      <c r="I15" s="38" t="s">
        <v>8</v>
      </c>
      <c r="J15" s="65"/>
      <c r="K15" s="70" t="s">
        <v>9</v>
      </c>
      <c r="L15" s="71"/>
      <c r="M15" s="141"/>
      <c r="N15" s="142"/>
      <c r="O15" s="142"/>
      <c r="P15" s="142"/>
      <c r="Q15" s="143"/>
      <c r="S15" s="47"/>
      <c r="T15" s="47"/>
      <c r="U15" s="48"/>
      <c r="V15" s="1"/>
    </row>
    <row r="16" spans="1:35" ht="2.25" customHeight="1">
      <c r="A16" s="1"/>
      <c r="B16" s="1"/>
      <c r="C16" s="1"/>
      <c r="D16" s="1"/>
      <c r="E16" s="1"/>
      <c r="F16" s="1"/>
      <c r="G16" s="1"/>
      <c r="H16" s="1"/>
      <c r="S16" s="1"/>
      <c r="T16" s="1"/>
      <c r="U16" s="1"/>
      <c r="V16" s="1"/>
    </row>
    <row r="17" spans="1:31" ht="15" customHeight="1">
      <c r="A17" s="1"/>
      <c r="B17" s="1"/>
      <c r="C17" s="1" t="s">
        <v>82</v>
      </c>
      <c r="D17" s="1"/>
      <c r="E17" s="1"/>
      <c r="F17" s="1"/>
      <c r="G17" s="1"/>
      <c r="H17" s="1"/>
      <c r="I17" s="115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7"/>
      <c r="AD17" s="7" t="s">
        <v>36</v>
      </c>
      <c r="AE17" s="7" t="s">
        <v>37</v>
      </c>
    </row>
    <row r="18" spans="1:31" ht="2.25" customHeight="1">
      <c r="A18" s="1"/>
      <c r="B18" s="1"/>
      <c r="C18" s="1"/>
      <c r="D18" s="1"/>
      <c r="E18" s="1"/>
      <c r="F18" s="1"/>
      <c r="G18" s="1"/>
      <c r="H18" s="1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AE18" s="8" t="s">
        <v>76</v>
      </c>
    </row>
    <row r="19" spans="1:31" ht="15" customHeight="1">
      <c r="A19" s="1"/>
      <c r="B19" s="1"/>
      <c r="C19" s="1" t="s">
        <v>34</v>
      </c>
      <c r="D19" s="1"/>
      <c r="E19" s="1"/>
      <c r="F19" s="1"/>
      <c r="G19" s="1"/>
      <c r="H19" s="1"/>
      <c r="I19" s="115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7"/>
      <c r="AE19" s="7" t="s">
        <v>77</v>
      </c>
    </row>
    <row r="20" spans="1:31" ht="2.25" customHeight="1">
      <c r="A20" s="1"/>
      <c r="B20" s="1"/>
      <c r="C20" s="1"/>
      <c r="D20" s="1"/>
      <c r="E20" s="1"/>
      <c r="F20" s="1"/>
      <c r="G20" s="1"/>
      <c r="H20" s="1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AE20" s="7" t="s">
        <v>78</v>
      </c>
    </row>
    <row r="21" spans="1:31" ht="15" customHeight="1">
      <c r="A21" s="1"/>
      <c r="B21" s="1"/>
      <c r="C21" s="1" t="s">
        <v>22</v>
      </c>
      <c r="D21" s="1"/>
      <c r="E21" s="1"/>
      <c r="F21" s="1"/>
      <c r="G21" s="1"/>
      <c r="H21" s="1"/>
      <c r="I21" s="87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9"/>
      <c r="AE21" s="7" t="s">
        <v>38</v>
      </c>
    </row>
    <row r="22" spans="1:31" ht="15" customHeight="1">
      <c r="A22" s="1"/>
      <c r="B22" s="1"/>
      <c r="C22" s="1"/>
      <c r="D22" s="1"/>
      <c r="E22" s="1"/>
      <c r="F22" s="1"/>
      <c r="G22" s="1"/>
      <c r="H22" s="1"/>
      <c r="I22" s="93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5"/>
      <c r="AE22" s="8" t="s">
        <v>39</v>
      </c>
    </row>
    <row r="23" spans="1:31" ht="2.25" customHeight="1">
      <c r="A23" s="1"/>
      <c r="B23" s="1"/>
      <c r="C23" s="1"/>
      <c r="D23" s="1"/>
      <c r="E23" s="1"/>
      <c r="F23" s="1"/>
      <c r="G23" s="1"/>
      <c r="H23" s="1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AE23" s="8" t="s">
        <v>79</v>
      </c>
    </row>
    <row r="24" spans="1:31" ht="15" customHeight="1">
      <c r="A24" s="1"/>
      <c r="B24" s="1"/>
      <c r="C24" s="1" t="s">
        <v>11</v>
      </c>
      <c r="D24" s="1"/>
      <c r="E24" s="1"/>
      <c r="F24" s="1"/>
      <c r="G24" s="1"/>
      <c r="H24" s="1"/>
      <c r="I24" s="115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7"/>
      <c r="AE24" s="7" t="s">
        <v>80</v>
      </c>
    </row>
    <row r="25" spans="1:31" ht="2.25" customHeight="1">
      <c r="A25" s="1"/>
      <c r="B25" s="1"/>
      <c r="C25" s="1"/>
      <c r="D25" s="1"/>
      <c r="E25" s="1"/>
      <c r="F25" s="1"/>
      <c r="G25" s="1"/>
      <c r="H25" s="1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AE25" s="7" t="s">
        <v>40</v>
      </c>
    </row>
    <row r="26" spans="1:31" ht="15" customHeight="1">
      <c r="A26" s="1"/>
      <c r="B26" s="1"/>
      <c r="C26" s="1" t="s">
        <v>24</v>
      </c>
      <c r="D26" s="1"/>
      <c r="E26" s="1"/>
      <c r="F26" s="1"/>
      <c r="G26" s="1"/>
      <c r="H26" s="1"/>
      <c r="I26" s="115" t="str">
        <f>IF(I24="Žiadateľ","-","")</f>
        <v/>
      </c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7"/>
      <c r="AE26" s="7" t="s">
        <v>41</v>
      </c>
    </row>
    <row r="27" spans="1:31" s="16" customFormat="1" ht="2.25" customHeight="1">
      <c r="A27" s="17"/>
      <c r="B27" s="17"/>
      <c r="C27" s="17"/>
      <c r="D27" s="17"/>
      <c r="E27" s="17"/>
      <c r="F27" s="17"/>
      <c r="G27" s="17"/>
      <c r="H27" s="17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AE27" s="16" t="s">
        <v>42</v>
      </c>
    </row>
    <row r="28" spans="1:31" ht="15" customHeight="1">
      <c r="A28" s="1"/>
      <c r="B28" s="1"/>
      <c r="C28" s="1" t="s">
        <v>27</v>
      </c>
      <c r="D28" s="1"/>
      <c r="E28" s="1"/>
      <c r="F28" s="1"/>
      <c r="G28" s="1"/>
      <c r="H28" s="1"/>
      <c r="I28" s="118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20"/>
      <c r="AE28" s="7" t="s">
        <v>43</v>
      </c>
    </row>
    <row r="29" spans="1:31" ht="15" customHeight="1">
      <c r="A29" s="1"/>
      <c r="B29" s="1"/>
      <c r="C29" s="1"/>
      <c r="D29" s="1"/>
      <c r="E29" s="1"/>
      <c r="F29" s="1"/>
      <c r="G29" s="1"/>
      <c r="H29" s="1"/>
      <c r="I29" s="118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AE29" s="7" t="s">
        <v>53</v>
      </c>
    </row>
    <row r="30" spans="1:31" ht="15" customHeight="1">
      <c r="A30" s="1"/>
      <c r="B30" s="1"/>
      <c r="C30" s="1"/>
      <c r="D30" s="1"/>
      <c r="E30" s="1"/>
      <c r="F30" s="1"/>
      <c r="G30" s="1"/>
      <c r="H30" s="1"/>
      <c r="I30" s="118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20"/>
      <c r="AE30" s="7" t="s">
        <v>81</v>
      </c>
    </row>
    <row r="31" spans="1:31" ht="15" customHeight="1">
      <c r="A31" s="1"/>
      <c r="B31" s="1"/>
      <c r="C31" s="1"/>
      <c r="D31" s="1"/>
      <c r="E31" s="1"/>
      <c r="F31" s="1"/>
      <c r="G31" s="1"/>
      <c r="H31" s="1"/>
      <c r="I31" s="118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20"/>
      <c r="AE31" s="7" t="s">
        <v>44</v>
      </c>
    </row>
    <row r="32" spans="1:31" ht="18" customHeight="1">
      <c r="A32" s="1"/>
      <c r="B32" s="1"/>
      <c r="C32" s="1"/>
      <c r="D32" s="1"/>
      <c r="E32" s="1"/>
      <c r="F32" s="1"/>
      <c r="G32" s="1"/>
      <c r="H32" s="1"/>
      <c r="S32" s="1"/>
      <c r="T32" s="1"/>
      <c r="U32" s="1"/>
      <c r="V32" s="1"/>
      <c r="AE32" s="8" t="s">
        <v>45</v>
      </c>
    </row>
    <row r="33" spans="1:31" ht="15" customHeight="1">
      <c r="A33" s="1"/>
      <c r="B33" s="1"/>
      <c r="C33" s="6" t="s">
        <v>26</v>
      </c>
      <c r="D33" s="6"/>
      <c r="E33" s="6"/>
      <c r="F33" s="6"/>
      <c r="G33" s="1"/>
      <c r="H33" s="1"/>
      <c r="O33" s="64"/>
      <c r="P33" s="64"/>
      <c r="Q33" s="64"/>
      <c r="R33" s="58"/>
      <c r="S33" s="58"/>
      <c r="T33" s="58"/>
      <c r="U33" s="58"/>
      <c r="V33" s="58"/>
      <c r="W33" s="58"/>
      <c r="X33" s="58"/>
      <c r="AE33" s="8" t="s">
        <v>46</v>
      </c>
    </row>
    <row r="34" spans="1:31" ht="2.25" customHeight="1">
      <c r="A34" s="1"/>
      <c r="B34" s="1"/>
      <c r="C34" s="1"/>
      <c r="D34" s="1"/>
      <c r="E34" s="1"/>
      <c r="F34" s="1"/>
      <c r="G34" s="1"/>
      <c r="H34" s="1"/>
      <c r="O34" s="64"/>
      <c r="P34" s="64"/>
      <c r="Q34" s="64"/>
      <c r="R34" s="58"/>
      <c r="S34" s="58"/>
      <c r="T34" s="58"/>
      <c r="U34" s="58"/>
      <c r="V34" s="58"/>
      <c r="W34" s="58"/>
      <c r="X34" s="58"/>
      <c r="AE34" s="8" t="s">
        <v>47</v>
      </c>
    </row>
    <row r="35" spans="1:31" ht="15" customHeight="1">
      <c r="A35" s="1"/>
      <c r="B35" s="1"/>
      <c r="C35" s="3" t="s">
        <v>73</v>
      </c>
      <c r="D35" s="1"/>
      <c r="E35" s="3"/>
      <c r="F35" s="1"/>
      <c r="G35" s="1"/>
      <c r="H35" s="1"/>
      <c r="I35" s="121">
        <v>0</v>
      </c>
      <c r="J35" s="122"/>
      <c r="K35" s="122"/>
      <c r="L35" s="122"/>
      <c r="M35" s="122"/>
      <c r="N35" s="123"/>
      <c r="O35" s="64"/>
      <c r="P35" s="64"/>
      <c r="Q35" s="64"/>
      <c r="R35" s="124" t="str">
        <f>IF(I35&lt;I39,"Celkový rozpočet za FCHPT je vyšší ako Celkový rozpočet projektu!","")</f>
        <v/>
      </c>
      <c r="S35" s="124"/>
      <c r="T35" s="124"/>
      <c r="U35" s="124"/>
      <c r="V35" s="124"/>
      <c r="W35" s="124"/>
      <c r="X35" s="58"/>
      <c r="AE35" s="7" t="s">
        <v>48</v>
      </c>
    </row>
    <row r="36" spans="1:31" s="16" customFormat="1" ht="4.5" customHeight="1">
      <c r="A36" s="17"/>
      <c r="B36" s="17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124"/>
      <c r="S36" s="124"/>
      <c r="T36" s="124"/>
      <c r="U36" s="124"/>
      <c r="V36" s="124"/>
      <c r="W36" s="124"/>
      <c r="X36" s="58"/>
      <c r="AE36" s="7" t="s">
        <v>49</v>
      </c>
    </row>
    <row r="37" spans="1:31" s="16" customFormat="1" ht="1.5" customHeight="1">
      <c r="A37" s="17"/>
      <c r="B37" s="18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6"/>
      <c r="Q37" s="17"/>
      <c r="R37" s="124"/>
      <c r="S37" s="124"/>
      <c r="T37" s="124"/>
      <c r="U37" s="124"/>
      <c r="V37" s="124"/>
      <c r="W37" s="124"/>
      <c r="X37" s="58"/>
      <c r="AE37" s="16" t="s">
        <v>50</v>
      </c>
    </row>
    <row r="38" spans="1:31" ht="5.0999999999999996" customHeight="1">
      <c r="A38" s="1"/>
      <c r="B38" s="18"/>
      <c r="C38" s="1"/>
      <c r="D38" s="1"/>
      <c r="E38" s="1"/>
      <c r="F38" s="1"/>
      <c r="G38" s="1"/>
      <c r="H38" s="1"/>
      <c r="O38" s="1"/>
      <c r="P38" s="20"/>
      <c r="Q38" s="17"/>
      <c r="R38" s="124"/>
      <c r="S38" s="124"/>
      <c r="T38" s="124"/>
      <c r="U38" s="124"/>
      <c r="V38" s="124"/>
      <c r="W38" s="124"/>
      <c r="X38" s="58"/>
      <c r="AE38" s="8" t="s">
        <v>51</v>
      </c>
    </row>
    <row r="39" spans="1:31">
      <c r="A39" s="1"/>
      <c r="B39" s="18"/>
      <c r="C39" s="6" t="s">
        <v>63</v>
      </c>
      <c r="D39" s="1"/>
      <c r="E39" s="1"/>
      <c r="F39" s="1"/>
      <c r="G39" s="1"/>
      <c r="H39" s="1"/>
      <c r="I39" s="109">
        <v>0</v>
      </c>
      <c r="J39" s="110"/>
      <c r="K39" s="110"/>
      <c r="L39" s="110"/>
      <c r="M39" s="110"/>
      <c r="N39" s="111"/>
      <c r="O39" s="1"/>
      <c r="P39" s="20"/>
      <c r="Q39" s="17"/>
      <c r="R39" s="124"/>
      <c r="S39" s="124"/>
      <c r="T39" s="124"/>
      <c r="U39" s="124"/>
      <c r="V39" s="124"/>
      <c r="W39" s="124"/>
      <c r="X39" s="58"/>
      <c r="Z39" s="35"/>
      <c r="AA39" s="35"/>
      <c r="AE39" s="8" t="s">
        <v>52</v>
      </c>
    </row>
    <row r="40" spans="1:31" s="1" customFormat="1" ht="2.25" customHeight="1">
      <c r="B40" s="18"/>
      <c r="C40" s="11"/>
      <c r="D40" s="11"/>
      <c r="E40" s="11"/>
      <c r="F40" s="11"/>
      <c r="G40" s="11"/>
      <c r="H40" s="11"/>
      <c r="I40" s="10"/>
      <c r="P40" s="20"/>
      <c r="Q40" s="17"/>
      <c r="R40" s="17"/>
      <c r="S40" s="17"/>
      <c r="T40" s="17"/>
      <c r="U40" s="17"/>
      <c r="V40" s="17"/>
    </row>
    <row r="41" spans="1:31" s="1" customFormat="1">
      <c r="B41" s="18"/>
      <c r="D41" s="61" t="str" cm="1">
        <f t="array" ref="D41">_xlfn.IFS(I5="","",I5="APVV VV","Mzdové náklady",I5="APVV bilaterálna","Cestovné a pobytové náklady",I5="APVV bilaterálna RD","Mzdové náklady",I5="APVV MVP","Mzdové náklady",I5="KEGA","Bežné výdavky",I5="VEGA","Mzdy, platy")</f>
        <v/>
      </c>
      <c r="E41" s="61"/>
      <c r="F41" s="61"/>
      <c r="G41" s="61"/>
      <c r="H41" s="61"/>
      <c r="I41" s="10"/>
      <c r="J41" s="10"/>
      <c r="K41" s="10"/>
      <c r="L41" s="112" t="str">
        <f>IF(I5="","",0)</f>
        <v/>
      </c>
      <c r="M41" s="113"/>
      <c r="N41" s="114"/>
      <c r="P41" s="20"/>
      <c r="Q41" s="17"/>
      <c r="R41" s="60"/>
      <c r="S41" s="60"/>
      <c r="T41" s="60"/>
      <c r="U41" s="60"/>
      <c r="V41" s="60"/>
      <c r="W41" s="60"/>
    </row>
    <row r="42" spans="1:31" s="1" customFormat="1" ht="15" customHeight="1">
      <c r="B42" s="18"/>
      <c r="D42" s="11" t="str" cm="1">
        <f t="array" ref="D42">_xlfn.IFS(I5="","",I5="APVV VV","Zdravotné a sociálne poistenie",I5="APVV bilaterálna","Ďalšie náklady",I5="APVV bilaterálna RD","Zdravotné a sociálne poistenie",I5="APVV MVP","Zdravotné a sociálne poistenie",I5="KEGA","Nepriame náklady (15% z celkového rozpočtu FCHPT)",I5="VEGA","Poistné a príspevok do poisťovní")</f>
        <v/>
      </c>
      <c r="E42" s="11"/>
      <c r="F42" s="11"/>
      <c r="G42" s="11"/>
      <c r="I42" s="10"/>
      <c r="J42" s="10"/>
      <c r="K42" s="10"/>
      <c r="L42" s="100" t="str">
        <f>IF(I5="","",0)</f>
        <v/>
      </c>
      <c r="M42" s="101"/>
      <c r="N42" s="102"/>
      <c r="P42" s="20"/>
      <c r="Q42" s="17"/>
      <c r="R42" s="99" t="str">
        <f>IF(AND(I5="APVV bilaterálna",L42&gt;AA42),"Ďalšie náklady prekročili 30% z celkového rozpočtu!","")</f>
        <v/>
      </c>
      <c r="S42" s="99"/>
      <c r="T42" s="99"/>
      <c r="U42" s="99"/>
      <c r="V42" s="99"/>
      <c r="W42" s="99"/>
      <c r="Z42" s="1" t="s">
        <v>61</v>
      </c>
      <c r="AA42" s="34">
        <f>I39*0.3</f>
        <v>0</v>
      </c>
    </row>
    <row r="43" spans="1:31" s="1" customFormat="1">
      <c r="B43" s="18"/>
      <c r="D43" s="9" t="str" cm="1">
        <f t="array" ref="D43">_xlfn.IFS(I5="","",I5="APVV VV","Cestovné náklady",I5="APVV bilaterálna","",I5="APVV bilaterálna RD","Cestovné náklady",I5="APVV MVP","Cestovné náklady",I5="KEGA","",I5="VEGA","Cestovné náklady, dopravné, konf. výdavky")</f>
        <v/>
      </c>
      <c r="E43" s="9"/>
      <c r="K43" s="10"/>
      <c r="L43" s="100" t="str">
        <f>IF(OR(I5="",I5="APVV bilaterálna"),"",0)</f>
        <v/>
      </c>
      <c r="M43" s="101"/>
      <c r="N43" s="102"/>
      <c r="P43" s="20"/>
      <c r="Q43" s="17"/>
      <c r="R43" s="99"/>
      <c r="S43" s="99"/>
      <c r="T43" s="99"/>
      <c r="U43" s="99"/>
      <c r="V43" s="99"/>
      <c r="W43" s="99"/>
    </row>
    <row r="44" spans="1:31" s="1" customFormat="1">
      <c r="B44" s="18"/>
      <c r="D44" s="9" t="str" cm="1">
        <f t="array" ref="D44">_xlfn.IFS(I5="","",I5="APVV VV","Materiál",I5="APVV bilaterálna","",I5="APVV bilaterálna RD","Materiál",I5="APVV MVP","Materiál",I5="KEGA","",I5="VEGA","Energie, voda a komunikácie")</f>
        <v/>
      </c>
      <c r="E44" s="9"/>
      <c r="F44" s="9"/>
      <c r="G44" s="9"/>
      <c r="H44" s="10"/>
      <c r="I44" s="10"/>
      <c r="J44" s="10"/>
      <c r="K44" s="10"/>
      <c r="L44" s="100" t="str">
        <f>IF(OR(I5="",I5="APVV bilaterálna"),"",0)</f>
        <v/>
      </c>
      <c r="M44" s="101"/>
      <c r="N44" s="102"/>
      <c r="P44" s="20"/>
      <c r="Q44" s="17"/>
      <c r="R44" s="60"/>
      <c r="S44" s="60"/>
      <c r="T44" s="60"/>
      <c r="U44" s="60"/>
      <c r="V44" s="60"/>
      <c r="W44" s="60"/>
    </row>
    <row r="45" spans="1:31" s="1" customFormat="1">
      <c r="B45" s="18"/>
      <c r="D45" s="9" t="str" cm="1">
        <f t="array" ref="D45">_xlfn.IFS(I5="","",I5="APVV VV","Služby",I5="APVV bilaterálna","",I5="APVV bilaterálna RD","Služby",I5="APVV MVP","Služby",I5="KEGA","",I5="VEGA","Materiál")</f>
        <v/>
      </c>
      <c r="E45" s="9"/>
      <c r="F45" s="9"/>
      <c r="G45" s="9"/>
      <c r="H45" s="10"/>
      <c r="I45" s="10"/>
      <c r="J45" s="10"/>
      <c r="K45" s="10"/>
      <c r="L45" s="100" t="str">
        <f>IF(OR(I5="",I5="APVV bilaterálna"),"",0)</f>
        <v/>
      </c>
      <c r="M45" s="101"/>
      <c r="N45" s="102"/>
      <c r="P45" s="20"/>
      <c r="Q45" s="17"/>
      <c r="R45" s="60"/>
      <c r="S45" s="60"/>
      <c r="T45" s="60"/>
      <c r="U45" s="60"/>
      <c r="V45" s="60"/>
    </row>
    <row r="46" spans="1:31" s="1" customFormat="1">
      <c r="B46" s="18"/>
      <c r="D46" s="9" t="str" cm="1">
        <f t="array" ref="D46">_xlfn.IFS(I5="","",I5="APVV VV","Energie, vodné, stočné, komunikácie",I5="APVV bilaterálna","",I5="APVV bilaterálna RD","Energie, vodné, stočné, komunikácie",I5="APVV MVP","Energie, vodné, stočné, komunikácie",I5="KEGA","",I5="VEGA","Rutinná a štandardná údržba")</f>
        <v/>
      </c>
      <c r="E46" s="9"/>
      <c r="F46" s="9"/>
      <c r="G46" s="9"/>
      <c r="H46" s="10"/>
      <c r="I46" s="10"/>
      <c r="J46" s="10"/>
      <c r="K46" s="10"/>
      <c r="L46" s="100" t="str">
        <f>IF(OR(I5="",I5="APVV bilaterálna"),"",0)</f>
        <v/>
      </c>
      <c r="M46" s="101"/>
      <c r="N46" s="102"/>
      <c r="P46" s="20"/>
      <c r="Q46" s="17"/>
      <c r="R46" s="60"/>
      <c r="S46" s="60"/>
      <c r="T46" s="60"/>
      <c r="U46" s="60"/>
      <c r="V46" s="60"/>
      <c r="W46" s="59"/>
    </row>
    <row r="47" spans="1:31" s="1" customFormat="1">
      <c r="B47" s="18"/>
      <c r="D47" s="9" t="str" cm="1">
        <f t="array" ref="D47">_xlfn.IFS(I5="","",I5="APVV VV","Náklady na popularizáciu",I5="APVV bilaterálna","",I5="APVV bilaterálna RD","Nepriame náklady (20% z celkového rozpočtu FCHPT)",I5="APVV MVP","Nepriame náklady (20% z celkového rozpočtu FCHPT)",I5="KEGA","",I5="VEGA","Nájomné za prenájom")</f>
        <v/>
      </c>
      <c r="E47" s="9"/>
      <c r="F47" s="9"/>
      <c r="G47" s="9"/>
      <c r="H47" s="10"/>
      <c r="I47" s="10"/>
      <c r="J47" s="10"/>
      <c r="K47" s="10"/>
      <c r="L47" s="100" t="str">
        <f>IF(OR(I5="",I5="APVV bilaterálna"),"",0)</f>
        <v/>
      </c>
      <c r="M47" s="101"/>
      <c r="N47" s="102"/>
      <c r="P47" s="20"/>
      <c r="Q47" s="17"/>
      <c r="R47" s="60"/>
      <c r="S47" s="60"/>
      <c r="T47" s="60"/>
      <c r="U47" s="60"/>
      <c r="V47" s="60"/>
    </row>
    <row r="48" spans="1:31" s="1" customFormat="1">
      <c r="B48" s="18"/>
      <c r="D48" s="9" t="str" cm="1">
        <f t="array" ref="D48">_xlfn.IFS(I5="","",I5="APVV VV","Nepriame náklady (20% z celkového rozpočtu FCHPT)",I5="APVV bilaterálna","",I5="APVV bilaterálna RD","",I5="APVV MVP","",I5="KEGA","",I5="VEGA","Služby")</f>
        <v/>
      </c>
      <c r="E48" s="9"/>
      <c r="F48" s="9"/>
      <c r="G48" s="9"/>
      <c r="H48" s="10"/>
      <c r="I48" s="10"/>
      <c r="J48" s="10"/>
      <c r="K48" s="10"/>
      <c r="L48" s="100" t="str">
        <f>IF(OR(I5="APVV", I5="VEGA"),0,"")</f>
        <v/>
      </c>
      <c r="M48" s="101"/>
      <c r="N48" s="102"/>
      <c r="P48" s="20"/>
      <c r="Q48" s="17"/>
      <c r="R48" s="60"/>
      <c r="S48" s="60"/>
      <c r="T48" s="60"/>
      <c r="U48" s="60"/>
      <c r="V48" s="60"/>
    </row>
    <row r="49" spans="1:31" s="1" customFormat="1">
      <c r="B49" s="18"/>
      <c r="D49" s="27" t="str" cm="1">
        <f t="array" ref="D49">_xlfn.IFS(I5="","",I5="APVV VV","",I5="APVV bilaterálna","",I5="APVV bilaterálna RD","",I5="APVV MVP","",I5="KEGA","",I5="VEGA","Nepriame náklady (15% z priamych nákladov FCHPT)")</f>
        <v/>
      </c>
      <c r="E49" s="13"/>
      <c r="F49" s="13"/>
      <c r="G49" s="13"/>
      <c r="H49" s="14"/>
      <c r="I49" s="14"/>
      <c r="J49" s="14"/>
      <c r="K49" s="14"/>
      <c r="L49" s="125" t="str">
        <f>IF(I5="VEGA",0,"")</f>
        <v/>
      </c>
      <c r="M49" s="126"/>
      <c r="N49" s="127"/>
      <c r="P49" s="20"/>
      <c r="Q49" s="17"/>
      <c r="R49" s="60"/>
      <c r="S49" s="60"/>
      <c r="T49" s="60"/>
      <c r="U49" s="60"/>
      <c r="V49" s="60"/>
    </row>
    <row r="50" spans="1:31" s="1" customFormat="1">
      <c r="B50" s="18"/>
      <c r="D50" s="9" t="s">
        <v>14</v>
      </c>
      <c r="E50" s="9"/>
      <c r="F50" s="9"/>
      <c r="G50" s="9"/>
      <c r="H50" s="10"/>
      <c r="I50" s="10"/>
      <c r="J50" s="10"/>
      <c r="K50" s="10"/>
      <c r="L50" s="128">
        <f>SUM(L41:N49)</f>
        <v>0</v>
      </c>
      <c r="M50" s="129"/>
      <c r="N50" s="130"/>
      <c r="P50" s="20"/>
      <c r="Q50" s="17"/>
      <c r="R50" s="49"/>
      <c r="S50" s="17"/>
      <c r="T50" s="17"/>
      <c r="U50" s="17"/>
      <c r="V50" s="17"/>
    </row>
    <row r="51" spans="1:31" s="1" customFormat="1" ht="11.25" customHeight="1">
      <c r="B51" s="18"/>
      <c r="D51" s="9"/>
      <c r="E51" s="9"/>
      <c r="F51" s="9"/>
      <c r="G51" s="9"/>
      <c r="H51" s="10"/>
      <c r="I51" s="10"/>
      <c r="J51" s="21"/>
      <c r="K51" s="21"/>
      <c r="L51" s="12"/>
      <c r="M51" s="12"/>
      <c r="N51" s="56" t="str">
        <f>IF(L50=I39,"","Uvedená suma nesúhlasí s celkovým rozpočtom za FCHPT!")</f>
        <v/>
      </c>
      <c r="P51" s="20"/>
      <c r="Q51" s="17"/>
      <c r="R51" s="15"/>
      <c r="S51" s="17"/>
      <c r="T51" s="17"/>
      <c r="U51" s="17"/>
      <c r="V51" s="17"/>
    </row>
    <row r="52" spans="1:31" s="1" customFormat="1" ht="4.5" customHeight="1" thickBot="1">
      <c r="B52" s="19"/>
      <c r="C52" s="19"/>
      <c r="D52" s="30"/>
      <c r="E52" s="30"/>
      <c r="F52" s="30"/>
      <c r="G52" s="30"/>
      <c r="H52" s="31"/>
      <c r="I52" s="31"/>
      <c r="J52" s="32"/>
      <c r="K52" s="32"/>
      <c r="L52" s="33"/>
      <c r="M52" s="33"/>
      <c r="N52" s="33"/>
      <c r="O52" s="19"/>
      <c r="P52" s="29"/>
      <c r="Q52" s="17"/>
      <c r="R52" s="15"/>
      <c r="S52" s="17"/>
      <c r="T52" s="17"/>
      <c r="U52" s="17"/>
      <c r="V52" s="17"/>
    </row>
    <row r="53" spans="1:31" ht="18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7"/>
      <c r="S53" s="17"/>
      <c r="T53" s="17"/>
      <c r="U53" s="17"/>
      <c r="V53" s="1"/>
    </row>
    <row r="54" spans="1:31" ht="15" customHeight="1">
      <c r="A54" s="1"/>
      <c r="B54" s="1"/>
      <c r="C54" s="6" t="s">
        <v>20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4"/>
      <c r="S54" s="1"/>
      <c r="T54" s="1"/>
      <c r="U54" s="1"/>
      <c r="V54" s="1"/>
    </row>
    <row r="55" spans="1:31" ht="2.25" customHeight="1">
      <c r="A55" s="1"/>
      <c r="B55" s="1"/>
      <c r="C55" s="6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4"/>
      <c r="S55" s="1"/>
      <c r="T55" s="1"/>
      <c r="U55" s="1"/>
      <c r="V55" s="1"/>
    </row>
    <row r="56" spans="1:31" ht="15" customHeight="1">
      <c r="A56" s="1"/>
      <c r="B56" s="1"/>
      <c r="C56" s="3" t="s">
        <v>25</v>
      </c>
      <c r="D56" s="1"/>
      <c r="E56" s="1"/>
      <c r="F56" s="1"/>
      <c r="G56" s="1"/>
      <c r="H56" s="1"/>
      <c r="I56" s="115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7"/>
    </row>
    <row r="57" spans="1:31" s="16" customFormat="1" ht="2.25" customHeight="1">
      <c r="A57" s="17"/>
      <c r="B57" s="17"/>
      <c r="C57" s="26"/>
      <c r="D57" s="17"/>
      <c r="E57" s="17"/>
      <c r="F57" s="17"/>
      <c r="G57" s="17"/>
      <c r="H57" s="17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6"/>
    </row>
    <row r="58" spans="1:31" ht="15" customHeight="1">
      <c r="A58" s="1"/>
      <c r="B58" s="1"/>
      <c r="C58" s="3" t="s">
        <v>15</v>
      </c>
      <c r="D58" s="1"/>
      <c r="E58" s="1"/>
      <c r="F58" s="1"/>
      <c r="G58" s="1"/>
      <c r="H58" s="1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"/>
    </row>
    <row r="59" spans="1:31" ht="2.25" customHeight="1">
      <c r="A59" s="1"/>
      <c r="B59" s="1"/>
      <c r="C59" s="6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4"/>
      <c r="S59" s="1"/>
      <c r="T59" s="1"/>
      <c r="U59" s="1"/>
      <c r="V59" s="1"/>
    </row>
    <row r="60" spans="1:31" s="22" customFormat="1" ht="26.25" customHeight="1">
      <c r="A60" s="1"/>
      <c r="B60" s="1"/>
      <c r="C60" s="103" t="s">
        <v>16</v>
      </c>
      <c r="D60" s="104"/>
      <c r="E60" s="104"/>
      <c r="F60" s="104"/>
      <c r="G60" s="104"/>
      <c r="H60" s="105"/>
      <c r="I60" s="103" t="s">
        <v>18</v>
      </c>
      <c r="J60" s="104"/>
      <c r="K60" s="104"/>
      <c r="L60" s="104"/>
      <c r="M60" s="105"/>
      <c r="N60" s="135" t="s">
        <v>89</v>
      </c>
      <c r="O60" s="136"/>
      <c r="P60" s="136"/>
      <c r="Q60" s="136"/>
      <c r="R60" s="136"/>
      <c r="S60" s="43"/>
      <c r="T60" s="44"/>
      <c r="U60" s="40" t="s">
        <v>86</v>
      </c>
      <c r="V60" s="145" t="s">
        <v>90</v>
      </c>
      <c r="W60" s="146"/>
      <c r="AD60" s="22" t="s">
        <v>17</v>
      </c>
      <c r="AE60" s="36" t="s">
        <v>54</v>
      </c>
    </row>
    <row r="61" spans="1:31" s="22" customFormat="1" ht="25.5" customHeight="1">
      <c r="A61" s="1"/>
      <c r="B61" s="1"/>
      <c r="C61" s="106"/>
      <c r="D61" s="107"/>
      <c r="E61" s="107"/>
      <c r="F61" s="107"/>
      <c r="G61" s="107"/>
      <c r="H61" s="108"/>
      <c r="I61" s="106"/>
      <c r="J61" s="107"/>
      <c r="K61" s="107"/>
      <c r="L61" s="107"/>
      <c r="M61" s="107"/>
      <c r="N61" s="131" t="str">
        <f ca="1">IF(OR(I5="VEGA", YEAR(AI11)&lt;YEAR(J15)),"","aktuálny rok")</f>
        <v>aktuálny rok</v>
      </c>
      <c r="O61" s="144"/>
      <c r="P61" s="132"/>
      <c r="Q61" s="131" t="s">
        <v>85</v>
      </c>
      <c r="R61" s="132"/>
      <c r="S61" s="41"/>
      <c r="T61" s="42"/>
      <c r="U61" s="40" t="s">
        <v>84</v>
      </c>
      <c r="V61" s="51" t="str">
        <f ca="1">IF(OR(I5="VEGA", YEAR(AI11)&lt;YEAR(J15)),"","aktuálny rok")</f>
        <v>aktuálny rok</v>
      </c>
      <c r="W61" s="39" t="s">
        <v>85</v>
      </c>
      <c r="AE61" s="36"/>
    </row>
    <row r="62" spans="1:31" ht="15" customHeight="1">
      <c r="A62" s="1"/>
      <c r="B62" s="1"/>
      <c r="C62" s="75"/>
      <c r="D62" s="76"/>
      <c r="E62" s="76"/>
      <c r="F62" s="76"/>
      <c r="G62" s="76"/>
      <c r="H62" s="77"/>
      <c r="I62" s="75"/>
      <c r="J62" s="76"/>
      <c r="K62" s="76"/>
      <c r="L62" s="76"/>
      <c r="M62" s="77"/>
      <c r="N62" s="96" t="str">
        <f ca="1">IF($N$61="aktuálny rok","","-")</f>
        <v/>
      </c>
      <c r="O62" s="97"/>
      <c r="P62" s="98"/>
      <c r="Q62" s="137"/>
      <c r="R62" s="138"/>
      <c r="S62" s="52"/>
      <c r="T62" s="53"/>
      <c r="U62" s="54"/>
      <c r="V62" s="63" t="str">
        <f ca="1">IF($V$61="aktuálny rok","","-")</f>
        <v/>
      </c>
      <c r="W62" s="63"/>
      <c r="AE62" s="7" t="s">
        <v>59</v>
      </c>
    </row>
    <row r="63" spans="1:31" ht="15" customHeight="1">
      <c r="A63" s="1"/>
      <c r="B63" s="1"/>
      <c r="C63" s="75"/>
      <c r="D63" s="76"/>
      <c r="E63" s="76"/>
      <c r="F63" s="76"/>
      <c r="G63" s="76"/>
      <c r="H63" s="77"/>
      <c r="I63" s="75"/>
      <c r="J63" s="76"/>
      <c r="K63" s="76"/>
      <c r="L63" s="76"/>
      <c r="M63" s="77"/>
      <c r="N63" s="96" t="str">
        <f t="shared" ref="N63:N81" ca="1" si="0">IF($N$61="aktuálny rok","","-")</f>
        <v/>
      </c>
      <c r="O63" s="97"/>
      <c r="P63" s="98"/>
      <c r="Q63" s="96"/>
      <c r="R63" s="98"/>
      <c r="S63" s="52"/>
      <c r="T63" s="53"/>
      <c r="U63" s="54"/>
      <c r="V63" s="63" t="str">
        <f t="shared" ref="V63:V81" ca="1" si="1">IF($V$61="aktuálny rok","","-")</f>
        <v/>
      </c>
      <c r="W63" s="55"/>
      <c r="AE63" s="7" t="s">
        <v>65</v>
      </c>
    </row>
    <row r="64" spans="1:31" ht="15" customHeight="1">
      <c r="A64" s="1"/>
      <c r="B64" s="1"/>
      <c r="C64" s="75"/>
      <c r="D64" s="76"/>
      <c r="E64" s="76"/>
      <c r="F64" s="76"/>
      <c r="G64" s="76"/>
      <c r="H64" s="77"/>
      <c r="I64" s="75"/>
      <c r="J64" s="76"/>
      <c r="K64" s="76"/>
      <c r="L64" s="76"/>
      <c r="M64" s="77"/>
      <c r="N64" s="96" t="str">
        <f t="shared" ca="1" si="0"/>
        <v/>
      </c>
      <c r="O64" s="97"/>
      <c r="P64" s="98"/>
      <c r="Q64" s="96"/>
      <c r="R64" s="98"/>
      <c r="S64" s="52"/>
      <c r="T64" s="53"/>
      <c r="U64" s="54"/>
      <c r="V64" s="63" t="str">
        <f t="shared" ca="1" si="1"/>
        <v/>
      </c>
      <c r="W64" s="55"/>
      <c r="AE64" s="23" t="s">
        <v>55</v>
      </c>
    </row>
    <row r="65" spans="1:31" ht="15" customHeight="1">
      <c r="A65" s="1"/>
      <c r="B65" s="1"/>
      <c r="C65" s="75"/>
      <c r="D65" s="76"/>
      <c r="E65" s="76"/>
      <c r="F65" s="76"/>
      <c r="G65" s="76"/>
      <c r="H65" s="77"/>
      <c r="I65" s="75"/>
      <c r="J65" s="76"/>
      <c r="K65" s="76"/>
      <c r="L65" s="76"/>
      <c r="M65" s="77"/>
      <c r="N65" s="96" t="str">
        <f t="shared" ca="1" si="0"/>
        <v/>
      </c>
      <c r="O65" s="97"/>
      <c r="P65" s="98"/>
      <c r="Q65" s="96"/>
      <c r="R65" s="98"/>
      <c r="S65" s="52"/>
      <c r="T65" s="53"/>
      <c r="U65" s="54"/>
      <c r="V65" s="63" t="str">
        <f t="shared" ca="1" si="1"/>
        <v/>
      </c>
      <c r="W65" s="55"/>
      <c r="AE65" s="24" t="s">
        <v>56</v>
      </c>
    </row>
    <row r="66" spans="1:31" ht="15" customHeight="1">
      <c r="A66" s="1"/>
      <c r="B66" s="1"/>
      <c r="C66" s="75"/>
      <c r="D66" s="76"/>
      <c r="E66" s="76"/>
      <c r="F66" s="76"/>
      <c r="G66" s="76"/>
      <c r="H66" s="77"/>
      <c r="I66" s="75"/>
      <c r="J66" s="76"/>
      <c r="K66" s="76"/>
      <c r="L66" s="76"/>
      <c r="M66" s="77"/>
      <c r="N66" s="96" t="str">
        <f t="shared" ca="1" si="0"/>
        <v/>
      </c>
      <c r="O66" s="97"/>
      <c r="P66" s="98"/>
      <c r="Q66" s="96"/>
      <c r="R66" s="98"/>
      <c r="S66" s="52"/>
      <c r="T66" s="53"/>
      <c r="U66" s="54"/>
      <c r="V66" s="63" t="str">
        <f t="shared" ca="1" si="1"/>
        <v/>
      </c>
      <c r="W66" s="55"/>
      <c r="AE66" s="25" t="s">
        <v>57</v>
      </c>
    </row>
    <row r="67" spans="1:31" ht="15" customHeight="1">
      <c r="A67" s="1"/>
      <c r="B67" s="1"/>
      <c r="C67" s="75"/>
      <c r="D67" s="76"/>
      <c r="E67" s="76"/>
      <c r="F67" s="76"/>
      <c r="G67" s="76"/>
      <c r="H67" s="77"/>
      <c r="I67" s="75"/>
      <c r="J67" s="76"/>
      <c r="K67" s="76"/>
      <c r="L67" s="76"/>
      <c r="M67" s="77"/>
      <c r="N67" s="96" t="str">
        <f t="shared" ca="1" si="0"/>
        <v/>
      </c>
      <c r="O67" s="97"/>
      <c r="P67" s="98"/>
      <c r="Q67" s="96"/>
      <c r="R67" s="98"/>
      <c r="S67" s="52"/>
      <c r="T67" s="53"/>
      <c r="U67" s="54"/>
      <c r="V67" s="63" t="str">
        <f t="shared" ca="1" si="1"/>
        <v/>
      </c>
      <c r="W67" s="55"/>
      <c r="AE67" s="37" t="s">
        <v>75</v>
      </c>
    </row>
    <row r="68" spans="1:31" ht="15" customHeight="1">
      <c r="A68" s="1"/>
      <c r="B68" s="1"/>
      <c r="C68" s="75"/>
      <c r="D68" s="76"/>
      <c r="E68" s="76"/>
      <c r="F68" s="76"/>
      <c r="G68" s="76"/>
      <c r="H68" s="77"/>
      <c r="I68" s="75"/>
      <c r="J68" s="76"/>
      <c r="K68" s="76"/>
      <c r="L68" s="76"/>
      <c r="M68" s="77"/>
      <c r="N68" s="96" t="str">
        <f t="shared" ca="1" si="0"/>
        <v/>
      </c>
      <c r="O68" s="97"/>
      <c r="P68" s="98"/>
      <c r="Q68" s="96"/>
      <c r="R68" s="98"/>
      <c r="S68" s="52"/>
      <c r="T68" s="53"/>
      <c r="U68" s="54"/>
      <c r="V68" s="63" t="str">
        <f t="shared" ca="1" si="1"/>
        <v/>
      </c>
      <c r="W68" s="55"/>
      <c r="AE68" s="7" t="s">
        <v>60</v>
      </c>
    </row>
    <row r="69" spans="1:31" ht="15" customHeight="1">
      <c r="A69" s="1"/>
      <c r="B69" s="1"/>
      <c r="C69" s="75"/>
      <c r="D69" s="76"/>
      <c r="E69" s="76"/>
      <c r="F69" s="76"/>
      <c r="G69" s="76"/>
      <c r="H69" s="77"/>
      <c r="I69" s="75"/>
      <c r="J69" s="76"/>
      <c r="K69" s="76"/>
      <c r="L69" s="76"/>
      <c r="M69" s="77"/>
      <c r="N69" s="96" t="str">
        <f t="shared" ca="1" si="0"/>
        <v/>
      </c>
      <c r="O69" s="97"/>
      <c r="P69" s="98"/>
      <c r="Q69" s="97"/>
      <c r="R69" s="98"/>
      <c r="S69" s="52"/>
      <c r="T69" s="53"/>
      <c r="U69" s="54"/>
      <c r="V69" s="63" t="str">
        <f t="shared" ca="1" si="1"/>
        <v/>
      </c>
      <c r="W69" s="55"/>
      <c r="AE69" s="8" t="s">
        <v>74</v>
      </c>
    </row>
    <row r="70" spans="1:31" ht="15" customHeight="1">
      <c r="A70" s="1"/>
      <c r="B70" s="1"/>
      <c r="C70" s="75"/>
      <c r="D70" s="76"/>
      <c r="E70" s="76"/>
      <c r="F70" s="76"/>
      <c r="G70" s="76"/>
      <c r="H70" s="77"/>
      <c r="I70" s="75"/>
      <c r="J70" s="76"/>
      <c r="K70" s="76"/>
      <c r="L70" s="76"/>
      <c r="M70" s="77"/>
      <c r="N70" s="96" t="str">
        <f t="shared" ca="1" si="0"/>
        <v/>
      </c>
      <c r="O70" s="97"/>
      <c r="P70" s="98"/>
      <c r="Q70" s="96"/>
      <c r="R70" s="98"/>
      <c r="S70" s="52"/>
      <c r="T70" s="53"/>
      <c r="U70" s="54"/>
      <c r="V70" s="63" t="str">
        <f t="shared" ca="1" si="1"/>
        <v/>
      </c>
      <c r="W70" s="55"/>
      <c r="AE70" s="8" t="s">
        <v>66</v>
      </c>
    </row>
    <row r="71" spans="1:31" ht="15" customHeight="1">
      <c r="A71" s="1"/>
      <c r="B71" s="1"/>
      <c r="C71" s="75"/>
      <c r="D71" s="76"/>
      <c r="E71" s="76"/>
      <c r="F71" s="76"/>
      <c r="G71" s="76"/>
      <c r="H71" s="77"/>
      <c r="I71" s="75"/>
      <c r="J71" s="76"/>
      <c r="K71" s="76"/>
      <c r="L71" s="76"/>
      <c r="M71" s="77"/>
      <c r="N71" s="96" t="str">
        <f t="shared" ca="1" si="0"/>
        <v/>
      </c>
      <c r="O71" s="97"/>
      <c r="P71" s="98"/>
      <c r="Q71" s="96"/>
      <c r="R71" s="98"/>
      <c r="S71" s="52"/>
      <c r="T71" s="53"/>
      <c r="U71" s="54"/>
      <c r="V71" s="63" t="str">
        <f t="shared" ca="1" si="1"/>
        <v/>
      </c>
      <c r="W71" s="55"/>
      <c r="AE71" s="25" t="s">
        <v>58</v>
      </c>
    </row>
    <row r="72" spans="1:31" ht="15" customHeight="1">
      <c r="A72" s="1"/>
      <c r="B72" s="1"/>
      <c r="C72" s="75"/>
      <c r="D72" s="76"/>
      <c r="E72" s="76"/>
      <c r="F72" s="76"/>
      <c r="G72" s="76"/>
      <c r="H72" s="77"/>
      <c r="I72" s="75"/>
      <c r="J72" s="76"/>
      <c r="K72" s="76"/>
      <c r="L72" s="76"/>
      <c r="M72" s="77"/>
      <c r="N72" s="96" t="str">
        <f t="shared" ca="1" si="0"/>
        <v/>
      </c>
      <c r="O72" s="97"/>
      <c r="P72" s="98"/>
      <c r="Q72" s="96"/>
      <c r="R72" s="98"/>
      <c r="S72" s="52"/>
      <c r="T72" s="53"/>
      <c r="U72" s="54"/>
      <c r="V72" s="63" t="str">
        <f t="shared" ca="1" si="1"/>
        <v/>
      </c>
      <c r="W72" s="55"/>
    </row>
    <row r="73" spans="1:31" ht="15" customHeight="1">
      <c r="A73" s="1"/>
      <c r="B73" s="1"/>
      <c r="C73" s="75"/>
      <c r="D73" s="76"/>
      <c r="E73" s="76"/>
      <c r="F73" s="76"/>
      <c r="G73" s="76"/>
      <c r="H73" s="77"/>
      <c r="I73" s="75"/>
      <c r="J73" s="76"/>
      <c r="K73" s="76"/>
      <c r="L73" s="76"/>
      <c r="M73" s="77"/>
      <c r="N73" s="96" t="str">
        <f t="shared" ca="1" si="0"/>
        <v/>
      </c>
      <c r="O73" s="97"/>
      <c r="P73" s="98"/>
      <c r="Q73" s="96"/>
      <c r="R73" s="98"/>
      <c r="S73" s="52"/>
      <c r="T73" s="53"/>
      <c r="U73" s="54"/>
      <c r="V73" s="63" t="str">
        <f t="shared" ca="1" si="1"/>
        <v/>
      </c>
      <c r="W73" s="55"/>
    </row>
    <row r="74" spans="1:31" ht="15" customHeight="1">
      <c r="A74" s="1"/>
      <c r="B74" s="1"/>
      <c r="C74" s="75"/>
      <c r="D74" s="76"/>
      <c r="E74" s="76"/>
      <c r="F74" s="76"/>
      <c r="G74" s="76"/>
      <c r="H74" s="77"/>
      <c r="I74" s="75"/>
      <c r="J74" s="76"/>
      <c r="K74" s="76"/>
      <c r="L74" s="76"/>
      <c r="M74" s="77"/>
      <c r="N74" s="96" t="str">
        <f t="shared" ca="1" si="0"/>
        <v/>
      </c>
      <c r="O74" s="97"/>
      <c r="P74" s="98"/>
      <c r="Q74" s="96"/>
      <c r="R74" s="98"/>
      <c r="S74" s="52"/>
      <c r="T74" s="53"/>
      <c r="U74" s="54"/>
      <c r="V74" s="63" t="str">
        <f t="shared" ca="1" si="1"/>
        <v/>
      </c>
      <c r="W74" s="55"/>
    </row>
    <row r="75" spans="1:31" ht="15" customHeight="1">
      <c r="A75" s="1"/>
      <c r="B75" s="1"/>
      <c r="C75" s="75"/>
      <c r="D75" s="76"/>
      <c r="E75" s="76"/>
      <c r="F75" s="76"/>
      <c r="G75" s="76"/>
      <c r="H75" s="77"/>
      <c r="I75" s="75"/>
      <c r="J75" s="76"/>
      <c r="K75" s="76"/>
      <c r="L75" s="76"/>
      <c r="M75" s="77"/>
      <c r="N75" s="96" t="str">
        <f t="shared" ca="1" si="0"/>
        <v/>
      </c>
      <c r="O75" s="97"/>
      <c r="P75" s="98"/>
      <c r="Q75" s="96"/>
      <c r="R75" s="98"/>
      <c r="S75" s="52"/>
      <c r="T75" s="53"/>
      <c r="U75" s="54"/>
      <c r="V75" s="63" t="str">
        <f t="shared" ca="1" si="1"/>
        <v/>
      </c>
      <c r="W75" s="55"/>
    </row>
    <row r="76" spans="1:31" ht="15" customHeight="1">
      <c r="A76" s="1"/>
      <c r="B76" s="1"/>
      <c r="C76" s="75"/>
      <c r="D76" s="76"/>
      <c r="E76" s="76"/>
      <c r="F76" s="76"/>
      <c r="G76" s="76"/>
      <c r="H76" s="77"/>
      <c r="I76" s="75"/>
      <c r="J76" s="76"/>
      <c r="K76" s="76"/>
      <c r="L76" s="76"/>
      <c r="M76" s="77"/>
      <c r="N76" s="96" t="str">
        <f t="shared" ca="1" si="0"/>
        <v/>
      </c>
      <c r="O76" s="97"/>
      <c r="P76" s="98"/>
      <c r="Q76" s="96"/>
      <c r="R76" s="98"/>
      <c r="S76" s="52"/>
      <c r="T76" s="53"/>
      <c r="U76" s="54"/>
      <c r="V76" s="63" t="str">
        <f t="shared" ca="1" si="1"/>
        <v/>
      </c>
      <c r="W76" s="55"/>
    </row>
    <row r="77" spans="1:31" ht="15" customHeight="1">
      <c r="A77" s="1"/>
      <c r="B77" s="1"/>
      <c r="C77" s="75"/>
      <c r="D77" s="76"/>
      <c r="E77" s="76"/>
      <c r="F77" s="76"/>
      <c r="G77" s="76"/>
      <c r="H77" s="77"/>
      <c r="I77" s="75"/>
      <c r="J77" s="76"/>
      <c r="K77" s="76"/>
      <c r="L77" s="76"/>
      <c r="M77" s="77"/>
      <c r="N77" s="96" t="str">
        <f t="shared" ca="1" si="0"/>
        <v/>
      </c>
      <c r="O77" s="97"/>
      <c r="P77" s="98"/>
      <c r="Q77" s="96"/>
      <c r="R77" s="98"/>
      <c r="S77" s="52"/>
      <c r="T77" s="53"/>
      <c r="U77" s="54"/>
      <c r="V77" s="63" t="str">
        <f t="shared" ca="1" si="1"/>
        <v/>
      </c>
      <c r="W77" s="55"/>
    </row>
    <row r="78" spans="1:31" ht="15" customHeight="1">
      <c r="A78" s="1"/>
      <c r="B78" s="1"/>
      <c r="C78" s="75"/>
      <c r="D78" s="76"/>
      <c r="E78" s="76"/>
      <c r="F78" s="76"/>
      <c r="G78" s="76"/>
      <c r="H78" s="77"/>
      <c r="I78" s="75"/>
      <c r="J78" s="76"/>
      <c r="K78" s="76"/>
      <c r="L78" s="76"/>
      <c r="M78" s="77"/>
      <c r="N78" s="96" t="str">
        <f t="shared" ca="1" si="0"/>
        <v/>
      </c>
      <c r="O78" s="97"/>
      <c r="P78" s="98"/>
      <c r="Q78" s="96"/>
      <c r="R78" s="98"/>
      <c r="S78" s="52"/>
      <c r="T78" s="53"/>
      <c r="U78" s="54"/>
      <c r="V78" s="63" t="str">
        <f t="shared" ca="1" si="1"/>
        <v/>
      </c>
      <c r="W78" s="55"/>
    </row>
    <row r="79" spans="1:31" ht="15" customHeight="1">
      <c r="A79" s="1"/>
      <c r="B79" s="1"/>
      <c r="C79" s="75"/>
      <c r="D79" s="76"/>
      <c r="E79" s="76"/>
      <c r="F79" s="76"/>
      <c r="G79" s="76"/>
      <c r="H79" s="77"/>
      <c r="I79" s="75"/>
      <c r="J79" s="76"/>
      <c r="K79" s="76"/>
      <c r="L79" s="76"/>
      <c r="M79" s="77"/>
      <c r="N79" s="96" t="str">
        <f t="shared" ca="1" si="0"/>
        <v/>
      </c>
      <c r="O79" s="97"/>
      <c r="P79" s="98"/>
      <c r="Q79" s="96"/>
      <c r="R79" s="98"/>
      <c r="S79" s="52"/>
      <c r="T79" s="53"/>
      <c r="U79" s="54"/>
      <c r="V79" s="63" t="str">
        <f t="shared" ca="1" si="1"/>
        <v/>
      </c>
      <c r="W79" s="55"/>
    </row>
    <row r="80" spans="1:31" ht="15" customHeight="1">
      <c r="A80" s="1"/>
      <c r="B80" s="1"/>
      <c r="C80" s="75"/>
      <c r="D80" s="76"/>
      <c r="E80" s="76"/>
      <c r="F80" s="76"/>
      <c r="G80" s="76"/>
      <c r="H80" s="77"/>
      <c r="I80" s="75"/>
      <c r="J80" s="76"/>
      <c r="K80" s="76"/>
      <c r="L80" s="76"/>
      <c r="M80" s="77"/>
      <c r="N80" s="96" t="str">
        <f t="shared" ca="1" si="0"/>
        <v/>
      </c>
      <c r="O80" s="97"/>
      <c r="P80" s="98"/>
      <c r="Q80" s="96"/>
      <c r="R80" s="98"/>
      <c r="S80" s="52"/>
      <c r="T80" s="53"/>
      <c r="U80" s="54"/>
      <c r="V80" s="63" t="str">
        <f t="shared" ca="1" si="1"/>
        <v/>
      </c>
      <c r="W80" s="55"/>
    </row>
    <row r="81" spans="1:23" ht="15" customHeight="1">
      <c r="A81" s="1"/>
      <c r="B81" s="1"/>
      <c r="C81" s="75"/>
      <c r="D81" s="76"/>
      <c r="E81" s="76"/>
      <c r="F81" s="76"/>
      <c r="G81" s="76"/>
      <c r="H81" s="77"/>
      <c r="I81" s="75"/>
      <c r="J81" s="76"/>
      <c r="K81" s="76"/>
      <c r="L81" s="76"/>
      <c r="M81" s="77"/>
      <c r="N81" s="96" t="str">
        <f t="shared" ca="1" si="0"/>
        <v/>
      </c>
      <c r="O81" s="97"/>
      <c r="P81" s="98"/>
      <c r="Q81" s="96"/>
      <c r="R81" s="98"/>
      <c r="S81" s="52"/>
      <c r="T81" s="53"/>
      <c r="U81" s="54"/>
      <c r="V81" s="63" t="str">
        <f t="shared" ca="1" si="1"/>
        <v/>
      </c>
      <c r="W81" s="55"/>
    </row>
    <row r="82" spans="1:23" s="16" customFormat="1" ht="15" customHeight="1">
      <c r="A82" s="17"/>
      <c r="B82" s="17"/>
      <c r="C82" s="57" t="s">
        <v>83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4"/>
      <c r="S82" s="1"/>
      <c r="T82" s="1"/>
      <c r="U82" s="1"/>
      <c r="V82" s="1"/>
      <c r="W82" s="7"/>
    </row>
    <row r="83" spans="1:23" ht="1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4"/>
      <c r="S83" s="1"/>
      <c r="T83" s="1"/>
      <c r="U83" s="1"/>
      <c r="V83" s="1"/>
    </row>
    <row r="84" spans="1:23" ht="15" customHeight="1">
      <c r="A84" s="1"/>
      <c r="B84" s="1"/>
      <c r="C84" s="6" t="s">
        <v>21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4"/>
      <c r="S84" s="1"/>
      <c r="T84" s="1"/>
      <c r="U84" s="1"/>
      <c r="V84" s="1"/>
    </row>
    <row r="85" spans="1:23" ht="15" customHeight="1">
      <c r="A85" s="1"/>
      <c r="B85" s="1"/>
      <c r="C85" s="78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80"/>
    </row>
    <row r="86" spans="1:23" ht="15" customHeight="1">
      <c r="A86" s="1"/>
      <c r="B86" s="1"/>
      <c r="C86" s="81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3"/>
    </row>
    <row r="87" spans="1:23" ht="15" customHeight="1">
      <c r="A87" s="1"/>
      <c r="B87" s="1"/>
      <c r="C87" s="81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3"/>
    </row>
    <row r="88" spans="1:23" ht="15" customHeight="1">
      <c r="A88" s="1"/>
      <c r="B88" s="1"/>
      <c r="C88" s="81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3"/>
    </row>
    <row r="89" spans="1:23" ht="15" customHeight="1">
      <c r="A89" s="1"/>
      <c r="B89" s="1"/>
      <c r="C89" s="81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3"/>
    </row>
    <row r="90" spans="1:23" ht="15" customHeight="1">
      <c r="A90" s="1"/>
      <c r="B90" s="1"/>
      <c r="C90" s="81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3"/>
    </row>
    <row r="91" spans="1:23" ht="15" customHeight="1">
      <c r="A91" s="1"/>
      <c r="B91" s="1"/>
      <c r="C91" s="81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3"/>
    </row>
    <row r="92" spans="1:23" ht="15" customHeight="1">
      <c r="A92" s="1"/>
      <c r="B92" s="1"/>
      <c r="C92" s="81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3"/>
    </row>
    <row r="93" spans="1:23" ht="15" customHeight="1">
      <c r="A93" s="1"/>
      <c r="B93" s="1"/>
      <c r="C93" s="81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3"/>
    </row>
    <row r="94" spans="1:23" ht="15" customHeight="1">
      <c r="A94" s="1"/>
      <c r="B94" s="1"/>
      <c r="C94" s="81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3"/>
    </row>
    <row r="95" spans="1:23" ht="15" customHeight="1">
      <c r="A95" s="1"/>
      <c r="B95" s="1"/>
      <c r="C95" s="81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3"/>
    </row>
    <row r="96" spans="1:23" ht="15" customHeight="1">
      <c r="A96" s="1"/>
      <c r="B96" s="1"/>
      <c r="C96" s="81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3"/>
    </row>
    <row r="97" spans="1:23" ht="15" customHeight="1">
      <c r="A97" s="1"/>
      <c r="B97" s="1"/>
      <c r="C97" s="84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6"/>
    </row>
    <row r="98" spans="1:23" ht="1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4"/>
      <c r="S98" s="1"/>
      <c r="T98" s="1"/>
      <c r="U98" s="1"/>
      <c r="V98" s="1"/>
    </row>
    <row r="99" spans="1:23">
      <c r="A99" s="1"/>
      <c r="B99" s="1"/>
      <c r="C99" s="7" t="s">
        <v>19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3">
      <c r="A100" s="1"/>
      <c r="B100" s="1"/>
      <c r="C100" s="87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9"/>
    </row>
    <row r="101" spans="1:23">
      <c r="A101" s="1"/>
      <c r="B101" s="1"/>
      <c r="C101" s="90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</row>
    <row r="102" spans="1:23">
      <c r="A102" s="1"/>
      <c r="B102" s="1"/>
      <c r="C102" s="90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</row>
    <row r="103" spans="1:23">
      <c r="A103" s="1"/>
      <c r="B103" s="1"/>
      <c r="C103" s="93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5"/>
    </row>
    <row r="104" spans="1:23">
      <c r="A104" s="1"/>
      <c r="B104" s="1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3" ht="7.5" customHeight="1">
      <c r="A105" s="1"/>
      <c r="B105" s="1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3">
      <c r="A106" s="1"/>
      <c r="B106" s="1"/>
      <c r="C106" s="28" t="s">
        <v>35</v>
      </c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3">
      <c r="A107" s="1"/>
      <c r="B107" s="1"/>
      <c r="C107" s="7" t="s">
        <v>32</v>
      </c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3">
      <c r="A108" s="1"/>
      <c r="B108" s="1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3">
      <c r="A109" s="1"/>
      <c r="B109" s="1"/>
      <c r="C109" s="7" t="s">
        <v>28</v>
      </c>
      <c r="H109" s="4"/>
      <c r="I109" s="74" t="str" cm="1">
        <f t="array" ref="I109">_xlfn.IFS(I19="","",I19="ÚACH","prof. Ing. Ivan Špánik, DrSc.",I19="ÚACHTM-OACh","prof. Ing. Ján Híveš, PhD.",I19="ÚACHTM-OAT","prof. Ing. Ján Híveš, PhD.",I19="ÚACHTM-OAM","prof. Ing. Ján Híveš, PhD.",I19="ÚBM","prof. Ing. Albert Breier, DrSc.",I19="ÚBT","prof. Ing. Milan Čertík, PhD.",I19="ÚFCHCHF-OFCh","prof. Ing. Peter Rapta, DrSc.",I19="ÚFCHCHF-OChF","prof. Ing. Peter Rapta, DrSc.",I19="ÚCHEI-OChBI","prof. Ing. Ľudovít Jelemenský, DrSc.",I19="ÚCHEI-OEI","prof. Ing. Ľudovít Jelemenský, DrSc.",I19="ÚIAM-OIaRP","prof. Ing. Miroslav Fikar, DrSc.",I19="ÚIAM-OM","prof. Ing. Miroslav Fikar, DrSc.",I19="ÚOCHKP-OOCh","doc. Ing. Peter Szolcsányi, PhD.",I19="ÚOCHKP-OOTKaR","doc. Ing. Peter Szolcsányi, PhD.",I19="ÚPV-OPT","prof. Ing. Ľubomír Valík, PhD.",I19="ÚPV-OVHKP","prof. Ing. Ľubomír Valík, PhD.",I19="ÚPSP-ODCP","doc. Ing. Radko Tiňo, PhD..",I19="ÚPSP-OPKV","doc. Ing. Radko Tiňo, PhD..",I19="ÚPSP-OPAF","doc. Ing. Radko Tiňo, PhD.",I19="ÚPSP-OSP","doc. Ing. Radko Tiňo, PhD.",I19="CL","Ing. Michal Kaliňák, PhD.",I19="OJ","Mgr. Milota Haláková, PhD.",I19="OTVŠ","Mgr. Robin Pělucha, PhD.")</f>
        <v/>
      </c>
      <c r="J109" s="74"/>
      <c r="K109" s="74"/>
      <c r="L109" s="74"/>
      <c r="M109" s="74"/>
      <c r="N109" s="74"/>
      <c r="O109" s="74"/>
      <c r="P109" s="74"/>
      <c r="Q109" s="74"/>
      <c r="R109" s="74"/>
      <c r="S109" s="1"/>
      <c r="T109" s="1"/>
      <c r="U109" s="1"/>
      <c r="V109" s="1"/>
    </row>
    <row r="110" spans="1:23">
      <c r="A110" s="1"/>
      <c r="B110" s="1"/>
      <c r="C110" s="8" t="s">
        <v>29</v>
      </c>
      <c r="H110" s="4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1"/>
      <c r="T110" s="1"/>
      <c r="U110" s="1"/>
      <c r="V110" s="1"/>
    </row>
    <row r="111" spans="1:23">
      <c r="A111" s="1"/>
      <c r="B111" s="1"/>
      <c r="C111" s="8" t="s">
        <v>30</v>
      </c>
      <c r="H111" s="4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1"/>
      <c r="T111" s="1"/>
      <c r="U111" s="1"/>
      <c r="V111" s="1"/>
    </row>
    <row r="112" spans="1:23">
      <c r="A112" s="1"/>
      <c r="B112" s="1"/>
      <c r="H112" s="4"/>
      <c r="I112" s="1"/>
      <c r="J112" s="1"/>
      <c r="K112" s="1"/>
      <c r="L112" s="1"/>
      <c r="M112" s="1"/>
      <c r="N112" s="1"/>
      <c r="O112" s="1"/>
      <c r="P112" s="1"/>
      <c r="Q112" s="1"/>
      <c r="S112" s="1"/>
      <c r="T112" s="1"/>
      <c r="U112" s="1"/>
      <c r="V112" s="1"/>
    </row>
    <row r="113" spans="1:23">
      <c r="A113" s="1"/>
      <c r="B113" s="1"/>
      <c r="C113" s="28" t="s">
        <v>62</v>
      </c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3">
      <c r="A114" s="1"/>
      <c r="B114" s="1"/>
      <c r="C114" s="7" t="s">
        <v>32</v>
      </c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3">
      <c r="A115" s="1"/>
      <c r="B115" s="1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3">
      <c r="A116" s="1"/>
      <c r="B116" s="1"/>
      <c r="C116" s="7" t="s">
        <v>28</v>
      </c>
      <c r="H116" s="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1"/>
      <c r="T116" s="1"/>
      <c r="U116" s="1"/>
      <c r="V116" s="1"/>
    </row>
    <row r="117" spans="1:23">
      <c r="A117" s="1"/>
      <c r="B117" s="1"/>
      <c r="C117" s="8" t="s">
        <v>29</v>
      </c>
      <c r="H117" s="4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1"/>
      <c r="T117" s="1"/>
      <c r="U117" s="1"/>
      <c r="V117" s="1"/>
    </row>
    <row r="118" spans="1:23">
      <c r="A118" s="1"/>
      <c r="B118" s="1"/>
      <c r="C118" s="8" t="s">
        <v>30</v>
      </c>
      <c r="H118" s="4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1"/>
      <c r="T118" s="1"/>
      <c r="U118" s="1"/>
      <c r="V118" s="1"/>
    </row>
    <row r="119" spans="1:23">
      <c r="A119" s="1"/>
      <c r="B119" s="1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3">
      <c r="A120" s="1"/>
      <c r="B120" s="1"/>
      <c r="C120" s="28" t="s">
        <v>31</v>
      </c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3">
      <c r="A121" s="1"/>
      <c r="B121" s="1"/>
      <c r="C121" s="73" t="s">
        <v>33</v>
      </c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</row>
    <row r="122" spans="1:23">
      <c r="A122" s="1"/>
      <c r="B122" s="1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</row>
    <row r="123" spans="1:23">
      <c r="A123" s="1"/>
      <c r="B123" s="1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3">
      <c r="A124" s="1"/>
      <c r="B124" s="1"/>
      <c r="C124" s="7" t="s">
        <v>28</v>
      </c>
      <c r="H124" s="4"/>
      <c r="I124" s="74" t="s">
        <v>64</v>
      </c>
      <c r="J124" s="74"/>
      <c r="K124" s="74"/>
      <c r="L124" s="74"/>
      <c r="M124" s="74"/>
      <c r="N124" s="74"/>
      <c r="O124" s="74"/>
      <c r="P124" s="74"/>
      <c r="Q124" s="74"/>
      <c r="R124" s="74"/>
      <c r="S124" s="1"/>
      <c r="T124" s="1"/>
      <c r="U124" s="1"/>
      <c r="V124" s="1"/>
    </row>
    <row r="125" spans="1:23">
      <c r="A125" s="1"/>
      <c r="B125" s="1"/>
      <c r="C125" s="8" t="s">
        <v>29</v>
      </c>
      <c r="H125" s="4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1"/>
      <c r="T125" s="1"/>
      <c r="U125" s="1"/>
      <c r="V125" s="1"/>
    </row>
    <row r="126" spans="1:23">
      <c r="A126" s="1"/>
      <c r="B126" s="1"/>
      <c r="C126" s="8" t="s">
        <v>30</v>
      </c>
      <c r="H126" s="5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1"/>
      <c r="T126" s="1"/>
      <c r="U126" s="1"/>
      <c r="V126" s="1"/>
    </row>
    <row r="127" spans="1:23">
      <c r="A127" s="1"/>
      <c r="B127" s="1"/>
      <c r="H127" s="6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3">
      <c r="A128" s="1"/>
      <c r="B128" s="1"/>
      <c r="C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30" spans="1:22" ht="15" hidden="1" customHeight="1">
      <c r="A130" s="1"/>
      <c r="B130" s="1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"/>
      <c r="T130" s="1"/>
      <c r="U130" s="1"/>
      <c r="V130" s="1"/>
    </row>
    <row r="131" spans="1:22" hidden="1">
      <c r="A131" s="1"/>
      <c r="B131" s="1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"/>
      <c r="T131" s="1"/>
      <c r="U131" s="1"/>
      <c r="V131" s="1"/>
    </row>
    <row r="132" spans="1:22" ht="18" hidden="1" customHeight="1">
      <c r="A132" s="1"/>
      <c r="B132" s="1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"/>
      <c r="T132" s="1"/>
      <c r="U132" s="1"/>
      <c r="V132" s="1"/>
    </row>
  </sheetData>
  <sheetProtection algorithmName="SHA-512" hashValue="yILRqmxk7uOwtoQSqPvOhtElybNkBOda4Mnuufiasv74lrrOWWa97p3RubmFoR4+sXnYEGdE/Ttwg+KfoJIorA==" saltValue="WsfUYu3aFgRs2eFbz8m4Jg==" spinCount="100000" sheet="1" objects="1" selectLockedCells="1"/>
  <mergeCells count="137">
    <mergeCell ref="I68:M68"/>
    <mergeCell ref="Q76:R76"/>
    <mergeCell ref="Q69:R69"/>
    <mergeCell ref="N70:P70"/>
    <mergeCell ref="Q70:R70"/>
    <mergeCell ref="N71:P71"/>
    <mergeCell ref="Q71:R71"/>
    <mergeCell ref="N74:P74"/>
    <mergeCell ref="N63:P63"/>
    <mergeCell ref="N64:P64"/>
    <mergeCell ref="N65:P65"/>
    <mergeCell ref="N66:P66"/>
    <mergeCell ref="N67:P67"/>
    <mergeCell ref="N68:P68"/>
    <mergeCell ref="N69:P69"/>
    <mergeCell ref="I25:W25"/>
    <mergeCell ref="I27:W27"/>
    <mergeCell ref="I62:M62"/>
    <mergeCell ref="I66:M66"/>
    <mergeCell ref="I67:M67"/>
    <mergeCell ref="N61:P61"/>
    <mergeCell ref="V60:W60"/>
    <mergeCell ref="I19:W19"/>
    <mergeCell ref="I56:W56"/>
    <mergeCell ref="I5:W5"/>
    <mergeCell ref="I7:W9"/>
    <mergeCell ref="I11:W11"/>
    <mergeCell ref="I6:W6"/>
    <mergeCell ref="I10:W10"/>
    <mergeCell ref="I13:W13"/>
    <mergeCell ref="I17:W17"/>
    <mergeCell ref="I21:W22"/>
    <mergeCell ref="I24:W24"/>
    <mergeCell ref="M15:Q15"/>
    <mergeCell ref="I23:W23"/>
    <mergeCell ref="I20:W20"/>
    <mergeCell ref="I18:W18"/>
    <mergeCell ref="C130:R132"/>
    <mergeCell ref="I2:R3"/>
    <mergeCell ref="C65:H65"/>
    <mergeCell ref="C70:H70"/>
    <mergeCell ref="C71:H71"/>
    <mergeCell ref="C72:H72"/>
    <mergeCell ref="N60:R60"/>
    <mergeCell ref="Q62:R62"/>
    <mergeCell ref="C69:H69"/>
    <mergeCell ref="C74:H74"/>
    <mergeCell ref="C66:H66"/>
    <mergeCell ref="C67:H67"/>
    <mergeCell ref="C68:H68"/>
    <mergeCell ref="C76:H76"/>
    <mergeCell ref="I75:M75"/>
    <mergeCell ref="C62:H62"/>
    <mergeCell ref="C63:H63"/>
    <mergeCell ref="C64:H64"/>
    <mergeCell ref="I64:M64"/>
    <mergeCell ref="I65:M65"/>
    <mergeCell ref="I70:M70"/>
    <mergeCell ref="I71:M71"/>
    <mergeCell ref="I72:M72"/>
    <mergeCell ref="I76:M76"/>
    <mergeCell ref="C60:H61"/>
    <mergeCell ref="I60:M61"/>
    <mergeCell ref="Q63:R63"/>
    <mergeCell ref="Q64:R64"/>
    <mergeCell ref="I39:N39"/>
    <mergeCell ref="L41:N41"/>
    <mergeCell ref="L42:N42"/>
    <mergeCell ref="I26:W26"/>
    <mergeCell ref="I28:W28"/>
    <mergeCell ref="I29:W29"/>
    <mergeCell ref="I30:W30"/>
    <mergeCell ref="I31:W31"/>
    <mergeCell ref="I35:N35"/>
    <mergeCell ref="R35:W39"/>
    <mergeCell ref="L47:N47"/>
    <mergeCell ref="L48:N48"/>
    <mergeCell ref="L49:N49"/>
    <mergeCell ref="L50:N50"/>
    <mergeCell ref="Q61:R61"/>
    <mergeCell ref="R42:W43"/>
    <mergeCell ref="L43:N43"/>
    <mergeCell ref="L44:N44"/>
    <mergeCell ref="L45:N45"/>
    <mergeCell ref="L46:N46"/>
    <mergeCell ref="I63:M63"/>
    <mergeCell ref="N79:P79"/>
    <mergeCell ref="Q65:R65"/>
    <mergeCell ref="Q66:R66"/>
    <mergeCell ref="Q67:R67"/>
    <mergeCell ref="Q68:R68"/>
    <mergeCell ref="N62:P62"/>
    <mergeCell ref="N72:P72"/>
    <mergeCell ref="Q72:R72"/>
    <mergeCell ref="N73:P73"/>
    <mergeCell ref="Q73:R73"/>
    <mergeCell ref="N77:P77"/>
    <mergeCell ref="Q77:R77"/>
    <mergeCell ref="N78:P78"/>
    <mergeCell ref="Q78:R78"/>
    <mergeCell ref="Q74:R74"/>
    <mergeCell ref="N75:P75"/>
    <mergeCell ref="Q75:R75"/>
    <mergeCell ref="N76:P76"/>
    <mergeCell ref="I79:M79"/>
    <mergeCell ref="C73:H73"/>
    <mergeCell ref="C81:H81"/>
    <mergeCell ref="C77:H77"/>
    <mergeCell ref="C78:H78"/>
    <mergeCell ref="C80:H80"/>
    <mergeCell ref="I69:M69"/>
    <mergeCell ref="I74:M74"/>
    <mergeCell ref="I73:M73"/>
    <mergeCell ref="K15:L15"/>
    <mergeCell ref="I126:R126"/>
    <mergeCell ref="C121:W122"/>
    <mergeCell ref="I109:R109"/>
    <mergeCell ref="I110:R110"/>
    <mergeCell ref="I111:R111"/>
    <mergeCell ref="I116:R116"/>
    <mergeCell ref="I117:R117"/>
    <mergeCell ref="I118:R118"/>
    <mergeCell ref="C75:H75"/>
    <mergeCell ref="C79:H79"/>
    <mergeCell ref="I124:R124"/>
    <mergeCell ref="I125:R125"/>
    <mergeCell ref="I80:M80"/>
    <mergeCell ref="I81:M81"/>
    <mergeCell ref="C85:W97"/>
    <mergeCell ref="C100:W103"/>
    <mergeCell ref="I77:M77"/>
    <mergeCell ref="I78:M78"/>
    <mergeCell ref="N80:P80"/>
    <mergeCell ref="Q80:R80"/>
    <mergeCell ref="N81:P81"/>
    <mergeCell ref="Q81:R81"/>
    <mergeCell ref="Q79:R79"/>
  </mergeCells>
  <conditionalFormatting sqref="L50">
    <cfRule type="cellIs" dxfId="0" priority="1" operator="notEqual">
      <formula>$I$39</formula>
    </cfRule>
  </conditionalFormatting>
  <dataValidations count="6">
    <dataValidation type="list" allowBlank="1" showInputMessage="1" showErrorMessage="1" sqref="I25" xr:uid="{A9611AC4-DEC6-4E9D-A0EA-ACCB2B4D497F}">
      <formula1>$AE$11:$AE$11</formula1>
    </dataValidation>
    <dataValidation type="list" allowBlank="1" showInputMessage="1" showErrorMessage="1" sqref="I24" xr:uid="{BDBC64EE-E4AA-4979-A5E0-4060468D1FDA}">
      <formula1>$AE$11:$AE$12</formula1>
    </dataValidation>
    <dataValidation type="list" allowBlank="1" showInputMessage="1" showErrorMessage="1" sqref="I13" xr:uid="{FF8F4A48-D84C-4528-9A22-ADA8A7E19681}">
      <formula1>$AI$2:$AI$5</formula1>
    </dataValidation>
    <dataValidation type="list" allowBlank="1" showInputMessage="1" showErrorMessage="1" sqref="I19:W19" xr:uid="{AF546D7A-05E3-4B8E-89AF-57EEB0F6F3CC}">
      <formula1>$AE$17:$AE$39</formula1>
    </dataValidation>
    <dataValidation type="list" allowBlank="1" showInputMessage="1" showErrorMessage="1" sqref="I62:M81" xr:uid="{97BF2AF1-0149-4611-A4F2-5EA75D583C23}">
      <formula1>$AE$60:$AE$71</formula1>
    </dataValidation>
    <dataValidation type="list" allowBlank="1" showInputMessage="1" showErrorMessage="1" sqref="I5:W5" xr:uid="{E78E41C3-720A-40E2-98E7-48E2025ACC74}">
      <formula1>$AE$2:$AE$6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Projektový zámer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zamPS</dc:creator>
  <cp:lastModifiedBy>zavacka</cp:lastModifiedBy>
  <cp:lastPrinted>2026-02-02T11:02:31Z</cp:lastPrinted>
  <dcterms:created xsi:type="dcterms:W3CDTF">2024-10-23T06:54:00Z</dcterms:created>
  <dcterms:modified xsi:type="dcterms:W3CDTF">2026-02-03T12:50:50Z</dcterms:modified>
</cp:coreProperties>
</file>